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Программы\Отчеты\2020\9 месяцев\"/>
    </mc:Choice>
  </mc:AlternateContent>
  <bookViews>
    <workbookView xWindow="120" yWindow="60" windowWidth="23250" windowHeight="129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Titles" localSheetId="0">Лист1!$5:$8</definedName>
    <definedName name="_xlnm.Print_Area" localSheetId="0">Лист1!$A$1:$I$330</definedName>
  </definedNames>
  <calcPr calcId="162913" calcMode="autoNoTable" iterate="1" concurrentCalc="0"/>
</workbook>
</file>

<file path=xl/calcChain.xml><?xml version="1.0" encoding="utf-8"?>
<calcChain xmlns="http://schemas.openxmlformats.org/spreadsheetml/2006/main">
  <c r="I245" i="1" l="1"/>
  <c r="I182" i="1"/>
  <c r="I181" i="1"/>
  <c r="I180" i="1"/>
  <c r="I179" i="1"/>
  <c r="I13" i="1"/>
  <c r="I73" i="1"/>
  <c r="I248" i="1"/>
  <c r="H248" i="1"/>
  <c r="I14" i="1"/>
  <c r="I327" i="1"/>
  <c r="I275" i="1"/>
  <c r="I324" i="1"/>
  <c r="I246" i="1"/>
  <c r="I276" i="1"/>
  <c r="I156" i="1"/>
  <c r="I42" i="1"/>
  <c r="I325" i="1"/>
  <c r="H327" i="1"/>
  <c r="H245" i="1"/>
  <c r="H275" i="1"/>
  <c r="H324" i="1"/>
  <c r="H246" i="1"/>
  <c r="H276" i="1"/>
  <c r="H156" i="1"/>
  <c r="H180" i="1"/>
  <c r="H42" i="1"/>
  <c r="H222" i="1"/>
  <c r="H325" i="1"/>
  <c r="G327" i="1"/>
  <c r="G324" i="1"/>
  <c r="G325" i="1"/>
  <c r="F327" i="1"/>
  <c r="F324" i="1"/>
  <c r="F325" i="1"/>
  <c r="F326" i="1"/>
  <c r="G326" i="1"/>
  <c r="H43" i="1"/>
  <c r="H247" i="1"/>
  <c r="H121" i="1"/>
  <c r="H277" i="1"/>
  <c r="H73" i="1"/>
  <c r="H157" i="1"/>
  <c r="H223" i="1"/>
  <c r="H13" i="1"/>
  <c r="H181" i="1"/>
  <c r="H326" i="1"/>
  <c r="I43" i="1"/>
  <c r="I247" i="1"/>
  <c r="I121" i="1"/>
  <c r="I277" i="1"/>
  <c r="I157" i="1"/>
  <c r="I223" i="1"/>
  <c r="I326" i="1"/>
  <c r="H267" i="1"/>
  <c r="I267" i="1"/>
  <c r="G157" i="1"/>
  <c r="G156" i="1"/>
  <c r="G121" i="1"/>
  <c r="H41" i="1"/>
  <c r="H179" i="1"/>
  <c r="H221" i="1"/>
  <c r="G207" i="1"/>
  <c r="H207" i="1"/>
  <c r="I207" i="1"/>
  <c r="F207" i="1"/>
  <c r="G158" i="1"/>
  <c r="H158" i="1"/>
  <c r="I158" i="1"/>
  <c r="G155" i="1"/>
  <c r="H155" i="1"/>
  <c r="I155" i="1"/>
  <c r="F155" i="1"/>
  <c r="F156" i="1"/>
  <c r="F157" i="1"/>
  <c r="F158" i="1"/>
  <c r="G123" i="1"/>
  <c r="G129" i="1"/>
  <c r="G135" i="1"/>
  <c r="G141" i="1"/>
  <c r="G147" i="1"/>
  <c r="G117" i="1"/>
  <c r="H123" i="1"/>
  <c r="H129" i="1"/>
  <c r="H135" i="1"/>
  <c r="H141" i="1"/>
  <c r="H147" i="1"/>
  <c r="H117" i="1"/>
  <c r="I123" i="1"/>
  <c r="I129" i="1"/>
  <c r="I135" i="1"/>
  <c r="I141" i="1"/>
  <c r="I147" i="1"/>
  <c r="I117" i="1"/>
  <c r="F123" i="1"/>
  <c r="F129" i="1"/>
  <c r="F135" i="1"/>
  <c r="F141" i="1"/>
  <c r="F147" i="1"/>
  <c r="F117" i="1"/>
  <c r="G122" i="1"/>
  <c r="H122" i="1"/>
  <c r="I122" i="1"/>
  <c r="G120" i="1"/>
  <c r="H120" i="1"/>
  <c r="I120" i="1"/>
  <c r="G119" i="1"/>
  <c r="H119" i="1"/>
  <c r="I119" i="1"/>
  <c r="F119" i="1"/>
  <c r="F120" i="1"/>
  <c r="F121" i="1"/>
  <c r="F122" i="1"/>
  <c r="F99" i="1"/>
  <c r="G33" i="1"/>
  <c r="H33" i="1"/>
  <c r="I33" i="1"/>
  <c r="F33" i="1"/>
  <c r="I243" i="1"/>
  <c r="H243" i="1"/>
  <c r="G245" i="1"/>
  <c r="G246" i="1"/>
  <c r="G247" i="1"/>
  <c r="G248" i="1"/>
  <c r="G243" i="1"/>
  <c r="F245" i="1"/>
  <c r="F246" i="1"/>
  <c r="F247" i="1"/>
  <c r="F248" i="1"/>
  <c r="F243" i="1"/>
  <c r="I111" i="1"/>
  <c r="H111" i="1"/>
  <c r="G111" i="1"/>
  <c r="F111" i="1"/>
  <c r="H278" i="1"/>
  <c r="I278" i="1"/>
  <c r="F276" i="1"/>
  <c r="G276" i="1"/>
  <c r="F277" i="1"/>
  <c r="G277" i="1"/>
  <c r="F278" i="1"/>
  <c r="G278" i="1"/>
  <c r="G275" i="1"/>
  <c r="F275" i="1"/>
  <c r="I309" i="1"/>
  <c r="H309" i="1"/>
  <c r="G309" i="1"/>
  <c r="F309" i="1"/>
  <c r="H21" i="1"/>
  <c r="I21" i="1"/>
  <c r="F27" i="1"/>
  <c r="H14" i="1"/>
  <c r="G21" i="1"/>
  <c r="F12" i="1"/>
  <c r="G12" i="1"/>
  <c r="F13" i="1"/>
  <c r="G13" i="1"/>
  <c r="F14" i="1"/>
  <c r="G14" i="1"/>
  <c r="G11" i="1"/>
  <c r="F11" i="1"/>
  <c r="G15" i="1"/>
  <c r="H15" i="1"/>
  <c r="I15" i="1"/>
  <c r="F21" i="1"/>
  <c r="F15" i="1"/>
  <c r="I41" i="1"/>
  <c r="I9" i="1"/>
  <c r="H9" i="1"/>
  <c r="G9" i="1"/>
  <c r="F9" i="1"/>
  <c r="H32" i="1"/>
  <c r="H27" i="1"/>
  <c r="I27" i="1"/>
  <c r="H261" i="1"/>
  <c r="I261" i="1"/>
  <c r="H255" i="1"/>
  <c r="I255" i="1"/>
  <c r="H249" i="1"/>
  <c r="I249" i="1"/>
  <c r="H218" i="1"/>
  <c r="H215" i="1"/>
  <c r="H213" i="1"/>
  <c r="H75" i="1"/>
  <c r="I75" i="1"/>
  <c r="H81" i="1"/>
  <c r="I81" i="1"/>
  <c r="H87" i="1"/>
  <c r="I87" i="1"/>
  <c r="H93" i="1"/>
  <c r="I93" i="1"/>
  <c r="H105" i="1"/>
  <c r="I105" i="1"/>
  <c r="H316" i="1"/>
  <c r="I316" i="1"/>
  <c r="H57" i="1"/>
  <c r="I57" i="1"/>
  <c r="H51" i="1"/>
  <c r="I51" i="1"/>
  <c r="H45" i="1"/>
  <c r="I45" i="1"/>
  <c r="H303" i="1"/>
  <c r="I303" i="1"/>
  <c r="H297" i="1"/>
  <c r="I297" i="1"/>
  <c r="H291" i="1"/>
  <c r="I291" i="1"/>
  <c r="H285" i="1"/>
  <c r="I285" i="1"/>
  <c r="H279" i="1"/>
  <c r="I279" i="1"/>
  <c r="I213" i="1"/>
  <c r="H171" i="1"/>
  <c r="I171" i="1"/>
  <c r="H165" i="1"/>
  <c r="I165" i="1"/>
  <c r="H159" i="1"/>
  <c r="I159" i="1"/>
  <c r="H201" i="1"/>
  <c r="I201" i="1"/>
  <c r="H195" i="1"/>
  <c r="I195" i="1"/>
  <c r="H189" i="1"/>
  <c r="I189" i="1"/>
  <c r="H183" i="1"/>
  <c r="I183" i="1"/>
  <c r="H237" i="1"/>
  <c r="I237" i="1"/>
  <c r="H231" i="1"/>
  <c r="I231" i="1"/>
  <c r="H225" i="1"/>
  <c r="I225" i="1"/>
  <c r="G74" i="1"/>
  <c r="F74" i="1"/>
  <c r="G43" i="1"/>
  <c r="G222" i="1"/>
  <c r="G180" i="1"/>
  <c r="G153" i="1"/>
  <c r="G42" i="1"/>
  <c r="G223" i="1"/>
  <c r="G181" i="1"/>
  <c r="G73" i="1"/>
  <c r="G41" i="1"/>
  <c r="I221" i="1"/>
  <c r="I71" i="1"/>
  <c r="F222" i="1"/>
  <c r="F223" i="1"/>
  <c r="F43" i="1"/>
  <c r="F73" i="1"/>
  <c r="G44" i="1"/>
  <c r="G182" i="1"/>
  <c r="G224" i="1"/>
  <c r="H44" i="1"/>
  <c r="H182" i="1"/>
  <c r="H224" i="1"/>
  <c r="H74" i="1"/>
  <c r="I44" i="1"/>
  <c r="I224" i="1"/>
  <c r="I74" i="1"/>
  <c r="G72" i="1"/>
  <c r="H72" i="1"/>
  <c r="I72" i="1"/>
  <c r="G179" i="1"/>
  <c r="G221" i="1"/>
  <c r="G71" i="1"/>
  <c r="H153" i="1"/>
  <c r="H71" i="1"/>
  <c r="F42" i="1"/>
  <c r="F180" i="1"/>
  <c r="F72" i="1"/>
  <c r="F181" i="1"/>
  <c r="F44" i="1"/>
  <c r="F182" i="1"/>
  <c r="F224" i="1"/>
  <c r="F41" i="1"/>
  <c r="F39" i="1"/>
  <c r="F179" i="1"/>
  <c r="F221" i="1"/>
  <c r="F219" i="1"/>
  <c r="F71" i="1"/>
  <c r="G93" i="1"/>
  <c r="F93" i="1"/>
  <c r="G87" i="1"/>
  <c r="F87" i="1"/>
  <c r="F75" i="1"/>
  <c r="F81" i="1"/>
  <c r="F69" i="1"/>
  <c r="G81" i="1"/>
  <c r="G75" i="1"/>
  <c r="F315" i="1"/>
  <c r="G315" i="1"/>
  <c r="H315" i="1"/>
  <c r="I315" i="1"/>
  <c r="F279" i="1"/>
  <c r="G279" i="1"/>
  <c r="G105" i="1"/>
  <c r="F105" i="1"/>
  <c r="G316" i="1"/>
  <c r="F316" i="1"/>
  <c r="G195" i="1"/>
  <c r="F195" i="1"/>
  <c r="F63" i="1"/>
  <c r="G285" i="1"/>
  <c r="G267" i="1"/>
  <c r="F267" i="1"/>
  <c r="G189" i="1"/>
  <c r="F189" i="1"/>
  <c r="G237" i="1"/>
  <c r="F237" i="1"/>
  <c r="G201" i="1"/>
  <c r="F201" i="1"/>
  <c r="G183" i="1"/>
  <c r="F183" i="1"/>
  <c r="F225" i="1"/>
  <c r="F231" i="1"/>
  <c r="G57" i="1"/>
  <c r="G51" i="1"/>
  <c r="G45" i="1"/>
  <c r="F57" i="1"/>
  <c r="F51" i="1"/>
  <c r="F45" i="1"/>
  <c r="G303" i="1"/>
  <c r="G297" i="1"/>
  <c r="G291" i="1"/>
  <c r="F303" i="1"/>
  <c r="F297" i="1"/>
  <c r="F291" i="1"/>
  <c r="F285" i="1"/>
  <c r="F213" i="1"/>
  <c r="G171" i="1"/>
  <c r="G165" i="1"/>
  <c r="F171" i="1"/>
  <c r="F165" i="1"/>
  <c r="G159" i="1"/>
  <c r="F159" i="1"/>
  <c r="G231" i="1"/>
  <c r="G225" i="1"/>
  <c r="G261" i="1"/>
  <c r="G255" i="1"/>
  <c r="G249" i="1"/>
  <c r="F261" i="1"/>
  <c r="F255" i="1"/>
  <c r="F249" i="1"/>
  <c r="G213" i="1"/>
  <c r="G63" i="1"/>
  <c r="G27" i="1"/>
  <c r="H63" i="1"/>
  <c r="I63" i="1"/>
  <c r="H273" i="1"/>
  <c r="H39" i="1"/>
  <c r="H219" i="1"/>
  <c r="H177" i="1"/>
  <c r="H99" i="1"/>
  <c r="F273" i="1"/>
  <c r="G99" i="1"/>
  <c r="I219" i="1"/>
  <c r="I177" i="1"/>
  <c r="H69" i="1"/>
  <c r="I69" i="1"/>
  <c r="I273" i="1"/>
  <c r="I99" i="1"/>
  <c r="I39" i="1"/>
  <c r="G39" i="1"/>
  <c r="G69" i="1"/>
  <c r="G273" i="1"/>
  <c r="I153" i="1"/>
  <c r="F153" i="1"/>
  <c r="G177" i="1"/>
  <c r="F177" i="1"/>
  <c r="G219" i="1"/>
  <c r="I322" i="1"/>
  <c r="H322" i="1"/>
  <c r="F322" i="1"/>
  <c r="G322" i="1"/>
</calcChain>
</file>

<file path=xl/sharedStrings.xml><?xml version="1.0" encoding="utf-8"?>
<sst xmlns="http://schemas.openxmlformats.org/spreadsheetml/2006/main" count="480" uniqueCount="166">
  <si>
    <t>ОТЧЕТ</t>
  </si>
  <si>
    <t>пп</t>
  </si>
  <si>
    <t>№ программы согласно Реестру муниципальных программ</t>
  </si>
  <si>
    <t>Наименование программы</t>
  </si>
  <si>
    <t>Объём финансирования (тыс. руб.)</t>
  </si>
  <si>
    <t>Источники финансирования</t>
  </si>
  <si>
    <t>Всего на период действия программы</t>
  </si>
  <si>
    <t>Всего за период действия программы</t>
  </si>
  <si>
    <t>в том числе:</t>
  </si>
  <si>
    <t>ИТОГО:</t>
  </si>
  <si>
    <t xml:space="preserve">Всего </t>
  </si>
  <si>
    <t xml:space="preserve">  федеральный бюджет</t>
  </si>
  <si>
    <t xml:space="preserve"> краевой бюджет</t>
  </si>
  <si>
    <t xml:space="preserve"> местный бюджет</t>
  </si>
  <si>
    <t xml:space="preserve"> внебюджетные источники</t>
  </si>
  <si>
    <t>федеральный бюджет</t>
  </si>
  <si>
    <t>о расходовании бюджетных и внебюджетных средств</t>
  </si>
  <si>
    <t>на реализацию муниципальных программ Арсеньевского городского округа</t>
  </si>
  <si>
    <t>на отчетный год</t>
  </si>
  <si>
    <t>11.1</t>
  </si>
  <si>
    <t>11.2</t>
  </si>
  <si>
    <t>"Подготовка территории Арсеньевского городского округа к праздничным мероприятиям"</t>
  </si>
  <si>
    <t>10.2</t>
  </si>
  <si>
    <t>отдельные мероприятия</t>
  </si>
  <si>
    <t>Отдельные мероприятия</t>
  </si>
  <si>
    <t>10.3</t>
  </si>
  <si>
    <t>План</t>
  </si>
  <si>
    <t>Факт</t>
  </si>
  <si>
    <t xml:space="preserve"> </t>
  </si>
  <si>
    <t>Нормативный акт об утверждении программы</t>
  </si>
  <si>
    <t>6.1</t>
  </si>
  <si>
    <t>6.2</t>
  </si>
  <si>
    <t>6.3</t>
  </si>
  <si>
    <t>10.1</t>
  </si>
  <si>
    <t>13. Муниципальная программа "Защита населения и территории от чрезвычайных ситуаций, обеспечение пожарной безопасности и безопасности людей на водных объектах Арсеньевского городского округа" на 2016-2018 годы,
 в том числе:</t>
  </si>
  <si>
    <t>111-16-18</t>
  </si>
  <si>
    <t>подпрограмма  "Развитие массовой физической культуры и спорта в Арсеньевском городском округе"</t>
  </si>
  <si>
    <t>подпрограмма  "Подготовка спортивного резерва в Арсеньевском городском округе"</t>
  </si>
  <si>
    <t>подпрограмма  "Повышение безопасности дорожного движения на территории Арсеньевского городского округа"</t>
  </si>
  <si>
    <t>подпрограмма "Ремонт автомобильных дорог общего пользования Арсеньевского городского округа"</t>
  </si>
  <si>
    <t>подпрограмма  "Ремонт дворовых территорий многоквартирных домов и проездов к дворовым территориям многоквартирных домов Арсеньевского городского округа"</t>
  </si>
  <si>
    <t>Постановление администрации АГО от 09.12.2015 № 881-па, изменения от 13.05.2016 № 370-па</t>
  </si>
  <si>
    <t>13</t>
  </si>
  <si>
    <t>за отчетный период</t>
  </si>
  <si>
    <t xml:space="preserve"> подпрограмма "Развитие системы дошкольного образования Арсеньевского городского округа"</t>
  </si>
  <si>
    <t xml:space="preserve"> подпрограмма "Развитие системы общего образования Арсеньевского городского округа"</t>
  </si>
  <si>
    <t>подпрограмма "Развитие системы дополнительного образования, отдыха, оздоровления и занятости детей и подростков Арсеньевского городскоо округа"</t>
  </si>
  <si>
    <t xml:space="preserve"> подпрограмма "Долгосрочное финансовое планирование и организация бюджетного процесса, совершенствование межбюджетных отношений в Арсеньевском городском округе"</t>
  </si>
  <si>
    <t xml:space="preserve"> подпрограмма "Содержание территории Арсеньевского городского округа"</t>
  </si>
  <si>
    <t xml:space="preserve"> подпрограмма "Озеленение города"</t>
  </si>
  <si>
    <t xml:space="preserve"> подпрограмма "Содержание территории городских кладбищ"</t>
  </si>
  <si>
    <t xml:space="preserve"> подпрограмма "Содержание и развитие системы ливневой канализации Арсеньевского городского округа"</t>
  </si>
  <si>
    <t xml:space="preserve"> подпрограмма  "Снижение рисков и смягчение последствий чрезвычайных ситуаций природного и техногенного характера в Арсеньевском городском округе"</t>
  </si>
  <si>
    <t xml:space="preserve"> подпрограмма "Пожарная безопасность"</t>
  </si>
  <si>
    <t xml:space="preserve"> подпрограмма "Профилактика правонарушений, терроризма и экстремизма"</t>
  </si>
  <si>
    <t>4.1</t>
  </si>
  <si>
    <t>4.2</t>
  </si>
  <si>
    <t>4.3</t>
  </si>
  <si>
    <t>6.4</t>
  </si>
  <si>
    <t>11.4</t>
  </si>
  <si>
    <t>16.1</t>
  </si>
  <si>
    <t>16.2</t>
  </si>
  <si>
    <t>16.3</t>
  </si>
  <si>
    <t>16.4</t>
  </si>
  <si>
    <t>17.</t>
  </si>
  <si>
    <t>18.</t>
  </si>
  <si>
    <t>подпрограмма "Благоустройство территорий, детских и спортивных площадок на территории Арсеньевского городского округа"</t>
  </si>
  <si>
    <t>Постановление администрации АГО от 13.12.2016 № 1000-па, изменеия от 22.05.2017 № 300-па, от 14.11.2017 № 709-па, от 14.05.2018 № 300-па, от 22.11.2018 № 771-па, от 29.03.2019 № 206-па</t>
  </si>
  <si>
    <t>"Формирование современной городской среды Арсеньевского городского округа" на 2018-2024 годы</t>
  </si>
  <si>
    <t>подпрограмма "Формирование современной городской среды Арсеньевского городского округа" на 2018-2024 годы</t>
  </si>
  <si>
    <t xml:space="preserve"> подпрограмма "Управление имуществом, находящимся в собственности и в ведении Арсеньевского городского округа" на 2015-2021годы</t>
  </si>
  <si>
    <t xml:space="preserve"> подпрограмма "Развитие малого и среднего предпринимательства в Арсеньевском городском округе" на 2015-2021 годы</t>
  </si>
  <si>
    <t>118-18-24</t>
  </si>
  <si>
    <t xml:space="preserve"> отдельное мероприятие "Обеспечение граждан твердым топливом (дровами)"</t>
  </si>
  <si>
    <t xml:space="preserve"> Обеспечение жилыми помещениями детей-смрот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</si>
  <si>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"Переселение граждан из аварийного жилищного фонда  в Арсеньевском городском округе" на 2020-2024 годы</t>
  </si>
  <si>
    <t>Постановление администрации АГО от 08.10.2019 № 722-па</t>
  </si>
  <si>
    <t>119-20-24</t>
  </si>
  <si>
    <t>3. Муниципальная программа "Доступная среда" на период 2020-2024 годы</t>
  </si>
  <si>
    <t>120-20-24</t>
  </si>
  <si>
    <t>1.</t>
  </si>
  <si>
    <t>2.</t>
  </si>
  <si>
    <t>3.</t>
  </si>
  <si>
    <t>Муниципальная программа "Экономическое развитие и инновационная экономика Арсеньевского городского округа" на 2020-2024 годы, 
в том числе:</t>
  </si>
  <si>
    <t>121-20-24</t>
  </si>
  <si>
    <t>4</t>
  </si>
  <si>
    <t>Постановление администрации АГО от 29.10.2019 № 777-па</t>
  </si>
  <si>
    <t>Постановление администрации АГО от 29.10.2019 № 776-па, от 12.12.2019 № 919-па, от 28.02.2020 № 115-па, от 22.05.2020 № 288-па</t>
  </si>
  <si>
    <t>Постановление администрации АГО от 25.10.2019 № 766-па</t>
  </si>
  <si>
    <t>122-20-24</t>
  </si>
  <si>
    <t>13. Муниципальная программа "Безопасный город" на 2020-2024 годы,
 в том числе:</t>
  </si>
  <si>
    <t>123-20-24</t>
  </si>
  <si>
    <t>6</t>
  </si>
  <si>
    <t>124-20-24</t>
  </si>
  <si>
    <t>Муниципальная  программа "Развитие культуры Арсеньевского городского округа" на 2020-2024 годы</t>
  </si>
  <si>
    <t>Постановление администрации  АГО от 13.11.2019 № 818-па, изменения от 09.06.2020 № 333-па</t>
  </si>
  <si>
    <t>7.</t>
  </si>
  <si>
    <t>8.</t>
  </si>
  <si>
    <t>125-20-24</t>
  </si>
  <si>
    <t>Постановление администрации АГО от 14.11.2019 № 821-па, изменения от 21.05.2020 № 286-па, от 23.06.2020 № 366-ра</t>
  </si>
  <si>
    <t>126-20-24</t>
  </si>
  <si>
    <t>Муниципальная программа  "Противодействие коррупции в администрации Арсеньевского городского округа" на 2020-2024 годы</t>
  </si>
  <si>
    <t>Муниципальная программа  "Развитие муниципальной службы в  Арсеньевском городском округе  на 2020-2024 годы</t>
  </si>
  <si>
    <t>Постановление администрации  АГО от 14.11.2019 № 822-па, изменения от 21.05.2020 № 287-па</t>
  </si>
  <si>
    <t>9.</t>
  </si>
  <si>
    <t>10.</t>
  </si>
  <si>
    <t>127-20-24</t>
  </si>
  <si>
    <t xml:space="preserve"> Постановление администрации АГО от 14.11.2019 № 824-па</t>
  </si>
  <si>
    <t>10.4</t>
  </si>
  <si>
    <t>10.5</t>
  </si>
  <si>
    <t>11.</t>
  </si>
  <si>
    <t xml:space="preserve"> Постановление администрации АГО от 14.11.2019 № 825-па</t>
  </si>
  <si>
    <t>12.</t>
  </si>
  <si>
    <t>128-20-24</t>
  </si>
  <si>
    <t>Муниципальная программа "Развитие транспортного комплекса Арсеньевского городского округа" на 2020-2024 годы,
в том числе:</t>
  </si>
  <si>
    <t>129-20-24</t>
  </si>
  <si>
    <t>Муниципальная программа "Развитие физической культуры и спорта в Арсеньевском городском округе" на 2020-2024 годы,
в том числе:</t>
  </si>
  <si>
    <t xml:space="preserve">Постановление администрации АГО от 14.11.2019 № 826-па </t>
  </si>
  <si>
    <t>12.1</t>
  </si>
  <si>
    <t>12.2</t>
  </si>
  <si>
    <t>12.3</t>
  </si>
  <si>
    <t>12.4</t>
  </si>
  <si>
    <t>13.</t>
  </si>
  <si>
    <t>130-20-24</t>
  </si>
  <si>
    <t>Муниципальная программа "Развитие внутреннего и въездного туризма на территории Арсеньевского городского округа" на 2020-2024 годы</t>
  </si>
  <si>
    <t>Постановление администрации АГО от 14.11.2019 № 827-па</t>
  </si>
  <si>
    <t>14.</t>
  </si>
  <si>
    <t>131-20-24</t>
  </si>
  <si>
    <t>подпрограмма  "Профилактика злоупотребления наркотическими средствами, психотропными веществами и их прекурсорами" на 2020-2024 годы"</t>
  </si>
  <si>
    <t>Муниципальная программа "Развитие водохозяйственного комплекса в Арсеньевском городском округе" на 2020-2024 годы</t>
  </si>
  <si>
    <t>Постановление администрации АГО от 14.11.2019 №828-па</t>
  </si>
  <si>
    <t>15.</t>
  </si>
  <si>
    <t>132-20-24</t>
  </si>
  <si>
    <t>Муниципальная программа "Энергоэффективность и развитие энергетики Арсеньевского городского округа" на 2020-2024 годы,
 в том числе:</t>
  </si>
  <si>
    <t>Постановление администрации АГО от 14.11.2019 № 829-па, от 04.04.2020 № 189-па</t>
  </si>
  <si>
    <t xml:space="preserve"> подпрограмма "Энергосбережение и повышение энергетичесой эффективности в Арсеньевском городском округе" на 2020-2024 годы</t>
  </si>
  <si>
    <t xml:space="preserve"> подпрограмма "Обслуживание уличного освещения Арсеньевского городского округа" на 2020-2024 годы</t>
  </si>
  <si>
    <t>Постановление администрации АГО от 14.11.2019 № 830-па, изменения от 16.06.2020 № 343-па</t>
  </si>
  <si>
    <t>133-20-24</t>
  </si>
  <si>
    <t>Муниципальная программа "Развитие образования Арсеньевского городского округа" на 2020-2024 годы,
 в том числе:</t>
  </si>
  <si>
    <t>Постановление администрации АГО от 14.11.2019 № 831-па</t>
  </si>
  <si>
    <t>134-20-24</t>
  </si>
  <si>
    <t>Муниципальная программа "Обеспечение доступным жильем и качественными услугами ЖКХ населения Арсеньевского городского округа" на 2020-2024 годы,
 в том числе:</t>
  </si>
  <si>
    <t xml:space="preserve"> подпрограмма "Чистая вода" на территории Арсеньевского городского округа" на 2020-2024 годы</t>
  </si>
  <si>
    <t xml:space="preserve"> подпрограмма "Обеспечение жильем молодых семей Арсеньевского городского округа" на 2020-2024 годы</t>
  </si>
  <si>
    <t xml:space="preserve"> подпрограмма "Обеспечение земельных участков инженерной инфраструктурой и проездами к земельным участкам на территории Арсеньевского городского округа" на 2020-2024 годы</t>
  </si>
  <si>
    <t>15.1</t>
  </si>
  <si>
    <t>15.2</t>
  </si>
  <si>
    <t>15.3</t>
  </si>
  <si>
    <t>16.</t>
  </si>
  <si>
    <t>17.1</t>
  </si>
  <si>
    <t>17.2</t>
  </si>
  <si>
    <t>17.3</t>
  </si>
  <si>
    <t>17.4</t>
  </si>
  <si>
    <t>17.5</t>
  </si>
  <si>
    <t>17.6</t>
  </si>
  <si>
    <t>135-20-24</t>
  </si>
  <si>
    <t>Муниципальная программа "Материально-техническое обеспечение органов местного самоуправления Арсеньевского городского округа" на 2020-2024 годы</t>
  </si>
  <si>
    <t>Постановление администрации АГО от 14.11.2019 № 832-па</t>
  </si>
  <si>
    <t>Постановление администрации АГО от 30.10.2017 № 677-па, изменения от 02.04.2018 "№ 196-па, от  18.10.2018 № 676-па, от 07.02.2019 № 76-па, от 22.03.2019 № 191-па, от 13.06.2019 № 403-па, от 24.07.2019 № 528-па, от 30.12.2019 № 977-па, от 29.06.2020 № 374-па</t>
  </si>
  <si>
    <t xml:space="preserve"> подпрограмма "Содержание и ремонт муниципального жилищного фонда" на 2020-2024 годы</t>
  </si>
  <si>
    <t>Муниципальная программа "Информационное общество" на 2020-2024 годы</t>
  </si>
  <si>
    <t>Муниципальная программа "Благоустройство Арсеньевского городского округа" на 2020-2024 годы,
 в том числе:</t>
  </si>
  <si>
    <t>за 9 месяцев 2020  года</t>
  </si>
  <si>
    <t>И.о. начальника управления экономики и инвестиций</t>
  </si>
  <si>
    <t>Л.Б.Кашникова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</si>
</sst>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2"/>
      <color indexed="4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top"/>
    </xf>
    <xf numFmtId="0" fontId="0" fillId="3" borderId="0" xfId="0" applyFill="1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0" xfId="0" applyFont="1" applyFill="1"/>
    <xf numFmtId="4" fontId="5" fillId="0" borderId="3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5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4" fontId="4" fillId="4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4" fontId="4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 wrapText="1"/>
    </xf>
    <xf numFmtId="4" fontId="4" fillId="6" borderId="3" xfId="0" applyNumberFormat="1" applyFont="1" applyFill="1" applyBorder="1" applyAlignment="1">
      <alignment horizontal="center" vertical="center"/>
    </xf>
    <xf numFmtId="4" fontId="4" fillId="6" borderId="3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0" fillId="0" borderId="4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0;&#1072;&#1096;&#1085;&#1080;&#1082;&#1086;&#1074;&#1072;/&#1055;&#1088;&#1086;&#1075;&#1088;&#1072;&#1084;&#1084;&#1099;/&#1056;&#1077;&#1077;&#1089;&#1090;&#1088;&#1099;/&#1056;&#1045;&#1045;&#1057;&#1058;&#1056;%20&#1087;&#1088;&#1086;&#1075;&#1088;&#1072;&#1084;&#1084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8">
          <cell r="I18">
            <v>0</v>
          </cell>
        </row>
        <row r="75">
          <cell r="G75">
            <v>0</v>
          </cell>
          <cell r="I75">
            <v>0</v>
          </cell>
        </row>
        <row r="78">
          <cell r="G78">
            <v>0</v>
          </cell>
          <cell r="I78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0"/>
  <sheetViews>
    <sheetView tabSelected="1" view="pageBreakPreview" topLeftCell="A313" zoomScaleSheetLayoutView="100" workbookViewId="0">
      <selection activeCell="F329" sqref="F329"/>
    </sheetView>
  </sheetViews>
  <sheetFormatPr defaultRowHeight="15" x14ac:dyDescent="0.2"/>
  <cols>
    <col min="1" max="1" width="5.85546875" customWidth="1"/>
    <col min="2" max="2" width="12.85546875" style="15" customWidth="1"/>
    <col min="3" max="3" width="38.85546875" style="17" customWidth="1"/>
    <col min="4" max="4" width="42.42578125" customWidth="1"/>
    <col min="5" max="5" width="24.28515625" customWidth="1"/>
    <col min="6" max="6" width="22.28515625" style="9" customWidth="1"/>
    <col min="7" max="7" width="15.42578125" style="9" customWidth="1"/>
    <col min="8" max="8" width="23.140625" style="9" customWidth="1"/>
    <col min="9" max="9" width="16.42578125" style="9" customWidth="1"/>
  </cols>
  <sheetData>
    <row r="1" spans="1:9" ht="18.75" x14ac:dyDescent="0.3">
      <c r="A1" s="76" t="s">
        <v>0</v>
      </c>
      <c r="B1" s="76"/>
      <c r="C1" s="76"/>
      <c r="D1" s="76"/>
      <c r="E1" s="76"/>
      <c r="F1" s="76"/>
      <c r="G1" s="76"/>
      <c r="H1" s="76"/>
      <c r="I1" s="76"/>
    </row>
    <row r="2" spans="1:9" ht="18.75" x14ac:dyDescent="0.3">
      <c r="A2" s="76" t="s">
        <v>16</v>
      </c>
      <c r="B2" s="76"/>
      <c r="C2" s="76"/>
      <c r="D2" s="76"/>
      <c r="E2" s="76"/>
      <c r="F2" s="76"/>
      <c r="G2" s="76"/>
      <c r="H2" s="76"/>
      <c r="I2" s="76"/>
    </row>
    <row r="3" spans="1:9" ht="18.75" x14ac:dyDescent="0.3">
      <c r="A3" s="76" t="s">
        <v>17</v>
      </c>
      <c r="B3" s="76"/>
      <c r="C3" s="76"/>
      <c r="D3" s="76"/>
      <c r="E3" s="76"/>
      <c r="F3" s="76"/>
      <c r="G3" s="76"/>
      <c r="H3" s="76"/>
      <c r="I3" s="76"/>
    </row>
    <row r="4" spans="1:9" ht="18.75" x14ac:dyDescent="0.3">
      <c r="A4" s="77" t="s">
        <v>163</v>
      </c>
      <c r="B4" s="77"/>
      <c r="C4" s="77"/>
      <c r="D4" s="77"/>
      <c r="E4" s="77"/>
      <c r="F4" s="77"/>
      <c r="G4" s="77"/>
      <c r="H4" s="77"/>
      <c r="I4" s="77"/>
    </row>
    <row r="5" spans="1:9" ht="15.75" customHeight="1" x14ac:dyDescent="0.2">
      <c r="A5" s="83" t="s">
        <v>1</v>
      </c>
      <c r="B5" s="80" t="s">
        <v>2</v>
      </c>
      <c r="C5" s="80" t="s">
        <v>3</v>
      </c>
      <c r="D5" s="83" t="s">
        <v>29</v>
      </c>
      <c r="E5" s="78" t="s">
        <v>4</v>
      </c>
      <c r="F5" s="78"/>
      <c r="G5" s="78"/>
      <c r="H5" s="78"/>
      <c r="I5" s="78"/>
    </row>
    <row r="6" spans="1:9" ht="31.5" customHeight="1" x14ac:dyDescent="0.2">
      <c r="A6" s="84"/>
      <c r="B6" s="81"/>
      <c r="C6" s="81"/>
      <c r="D6" s="84"/>
      <c r="E6" s="78" t="s">
        <v>5</v>
      </c>
      <c r="F6" s="79" t="s">
        <v>26</v>
      </c>
      <c r="G6" s="79"/>
      <c r="H6" s="79" t="s">
        <v>27</v>
      </c>
      <c r="I6" s="79"/>
    </row>
    <row r="7" spans="1:9" ht="56.25" customHeight="1" x14ac:dyDescent="0.2">
      <c r="A7" s="85"/>
      <c r="B7" s="82"/>
      <c r="C7" s="82"/>
      <c r="D7" s="85"/>
      <c r="E7" s="78"/>
      <c r="F7" s="8" t="s">
        <v>6</v>
      </c>
      <c r="G7" s="8" t="s">
        <v>18</v>
      </c>
      <c r="H7" s="8" t="s">
        <v>7</v>
      </c>
      <c r="I7" s="8" t="s">
        <v>43</v>
      </c>
    </row>
    <row r="8" spans="1:9" ht="13.5" customHeight="1" x14ac:dyDescent="0.2">
      <c r="A8" s="1">
        <v>1</v>
      </c>
      <c r="B8" s="16">
        <v>2</v>
      </c>
      <c r="C8" s="16">
        <v>3</v>
      </c>
      <c r="D8" s="1">
        <v>4</v>
      </c>
      <c r="E8" s="1">
        <v>5</v>
      </c>
      <c r="F8" s="8">
        <v>6</v>
      </c>
      <c r="G8" s="8">
        <v>7</v>
      </c>
      <c r="H8" s="8">
        <v>8</v>
      </c>
      <c r="I8" s="8">
        <v>9</v>
      </c>
    </row>
    <row r="9" spans="1:9" ht="15.75" customHeight="1" x14ac:dyDescent="0.2">
      <c r="A9" s="60" t="s">
        <v>80</v>
      </c>
      <c r="B9" s="51" t="s">
        <v>72</v>
      </c>
      <c r="C9" s="43" t="s">
        <v>68</v>
      </c>
      <c r="D9" s="43" t="s">
        <v>159</v>
      </c>
      <c r="E9" s="38" t="s">
        <v>10</v>
      </c>
      <c r="F9" s="39">
        <f>F11+F12+F13+F14</f>
        <v>181572</v>
      </c>
      <c r="G9" s="39">
        <f>G11+G12+G13+G14</f>
        <v>77155</v>
      </c>
      <c r="H9" s="39">
        <f>H11+H12+H13+H14</f>
        <v>142199.87367</v>
      </c>
      <c r="I9" s="39">
        <f>I11+I12+I13+I14</f>
        <v>32782.443670000001</v>
      </c>
    </row>
    <row r="10" spans="1:9" ht="15" customHeight="1" x14ac:dyDescent="0.2">
      <c r="A10" s="61"/>
      <c r="B10" s="52"/>
      <c r="C10" s="44"/>
      <c r="D10" s="44"/>
      <c r="E10" s="3" t="s">
        <v>8</v>
      </c>
      <c r="F10" s="19"/>
      <c r="G10" s="19"/>
      <c r="H10" s="19"/>
      <c r="I10" s="19"/>
    </row>
    <row r="11" spans="1:9" ht="15.75" x14ac:dyDescent="0.2">
      <c r="A11" s="61"/>
      <c r="B11" s="52"/>
      <c r="C11" s="44"/>
      <c r="D11" s="44"/>
      <c r="E11" s="4" t="s">
        <v>11</v>
      </c>
      <c r="F11" s="19">
        <f>F17+F23</f>
        <v>93155</v>
      </c>
      <c r="G11" s="19">
        <f>G17+G23</f>
        <v>37736</v>
      </c>
      <c r="H11" s="19">
        <v>91961.940350000004</v>
      </c>
      <c r="I11" s="19">
        <v>26494.840349999999</v>
      </c>
    </row>
    <row r="12" spans="1:9" ht="15.75" x14ac:dyDescent="0.2">
      <c r="A12" s="61"/>
      <c r="B12" s="52"/>
      <c r="C12" s="44"/>
      <c r="D12" s="44"/>
      <c r="E12" s="5" t="s">
        <v>12</v>
      </c>
      <c r="F12" s="19">
        <f t="shared" ref="F12:G12" si="0">F18+F24</f>
        <v>71231</v>
      </c>
      <c r="G12" s="19">
        <f t="shared" si="0"/>
        <v>35127</v>
      </c>
      <c r="H12" s="19">
        <v>36848.181069999999</v>
      </c>
      <c r="I12" s="19">
        <v>540.71106999999995</v>
      </c>
    </row>
    <row r="13" spans="1:9" ht="15.75" x14ac:dyDescent="0.2">
      <c r="A13" s="61"/>
      <c r="B13" s="52"/>
      <c r="C13" s="44"/>
      <c r="D13" s="44"/>
      <c r="E13" s="6" t="s">
        <v>13</v>
      </c>
      <c r="F13" s="19">
        <f t="shared" ref="F13:H13" si="1">F19+F25</f>
        <v>16049</v>
      </c>
      <c r="G13" s="19">
        <f t="shared" si="1"/>
        <v>4292</v>
      </c>
      <c r="H13" s="19">
        <f t="shared" si="1"/>
        <v>12249.752250000001</v>
      </c>
      <c r="I13" s="19">
        <f>I19+I25</f>
        <v>5746.8922499999999</v>
      </c>
    </row>
    <row r="14" spans="1:9" ht="31.5" x14ac:dyDescent="0.2">
      <c r="A14" s="61"/>
      <c r="B14" s="52"/>
      <c r="C14" s="45"/>
      <c r="D14" s="44"/>
      <c r="E14" s="7" t="s">
        <v>14</v>
      </c>
      <c r="F14" s="19">
        <f t="shared" ref="F14:I14" si="2">F20+F26</f>
        <v>1137</v>
      </c>
      <c r="G14" s="19">
        <f t="shared" si="2"/>
        <v>0</v>
      </c>
      <c r="H14" s="19">
        <f t="shared" si="2"/>
        <v>1140</v>
      </c>
      <c r="I14" s="19">
        <f t="shared" si="2"/>
        <v>0</v>
      </c>
    </row>
    <row r="15" spans="1:9" ht="14.25" customHeight="1" x14ac:dyDescent="0.2">
      <c r="A15" s="61"/>
      <c r="B15" s="52"/>
      <c r="C15" s="43" t="s">
        <v>69</v>
      </c>
      <c r="D15" s="44"/>
      <c r="E15" s="2" t="s">
        <v>10</v>
      </c>
      <c r="F15" s="29">
        <f>F17+F18+F19+F20</f>
        <v>112750</v>
      </c>
      <c r="G15" s="29">
        <f t="shared" ref="G15:I15" si="3">G17+G18+G19+G20</f>
        <v>41735</v>
      </c>
      <c r="H15" s="29">
        <f t="shared" si="3"/>
        <v>114488.89501000001</v>
      </c>
      <c r="I15" s="29">
        <f t="shared" si="3"/>
        <v>32107.01643</v>
      </c>
    </row>
    <row r="16" spans="1:9" ht="15.75" x14ac:dyDescent="0.2">
      <c r="A16" s="61"/>
      <c r="B16" s="52"/>
      <c r="C16" s="44"/>
      <c r="D16" s="44"/>
      <c r="E16" s="3" t="s">
        <v>8</v>
      </c>
      <c r="F16" s="19"/>
      <c r="G16" s="19"/>
      <c r="H16" s="19"/>
      <c r="I16" s="19"/>
    </row>
    <row r="17" spans="1:9" ht="15.75" x14ac:dyDescent="0.2">
      <c r="A17" s="61"/>
      <c r="B17" s="52"/>
      <c r="C17" s="44"/>
      <c r="D17" s="44"/>
      <c r="E17" s="4" t="s">
        <v>11</v>
      </c>
      <c r="F17" s="19">
        <v>93155</v>
      </c>
      <c r="G17" s="19">
        <v>37736</v>
      </c>
      <c r="H17" s="19">
        <v>65467.1</v>
      </c>
      <c r="I17" s="19">
        <v>26494.840349999999</v>
      </c>
    </row>
    <row r="18" spans="1:9" ht="15.75" x14ac:dyDescent="0.2">
      <c r="A18" s="61"/>
      <c r="B18" s="52"/>
      <c r="C18" s="44"/>
      <c r="D18" s="44"/>
      <c r="E18" s="5" t="s">
        <v>12</v>
      </c>
      <c r="F18" s="19">
        <v>4474</v>
      </c>
      <c r="G18" s="19">
        <v>770</v>
      </c>
      <c r="H18" s="19">
        <v>36307.47</v>
      </c>
      <c r="I18" s="19">
        <v>540.71106999999995</v>
      </c>
    </row>
    <row r="19" spans="1:9" ht="15.75" x14ac:dyDescent="0.2">
      <c r="A19" s="61"/>
      <c r="B19" s="52"/>
      <c r="C19" s="44"/>
      <c r="D19" s="44"/>
      <c r="E19" s="6" t="s">
        <v>13</v>
      </c>
      <c r="F19" s="19">
        <v>13984</v>
      </c>
      <c r="G19" s="19">
        <v>3229</v>
      </c>
      <c r="H19" s="19">
        <v>11574.32501</v>
      </c>
      <c r="I19" s="19">
        <v>5071.4650099999999</v>
      </c>
    </row>
    <row r="20" spans="1:9" ht="31.5" x14ac:dyDescent="0.2">
      <c r="A20" s="61"/>
      <c r="B20" s="52"/>
      <c r="C20" s="44"/>
      <c r="D20" s="44"/>
      <c r="E20" s="7" t="s">
        <v>14</v>
      </c>
      <c r="F20" s="19">
        <v>1137</v>
      </c>
      <c r="G20" s="19">
        <v>0</v>
      </c>
      <c r="H20" s="19">
        <v>1140</v>
      </c>
      <c r="I20" s="19">
        <v>0</v>
      </c>
    </row>
    <row r="21" spans="1:9" ht="15.75" x14ac:dyDescent="0.2">
      <c r="A21" s="61"/>
      <c r="B21" s="52"/>
      <c r="C21" s="57" t="s">
        <v>66</v>
      </c>
      <c r="D21" s="44"/>
      <c r="E21" s="2" t="s">
        <v>10</v>
      </c>
      <c r="F21" s="29">
        <f>F23+F24+F25+F26</f>
        <v>68822</v>
      </c>
      <c r="G21" s="29">
        <f>G23+G24+G25+G26</f>
        <v>35420</v>
      </c>
      <c r="H21" s="29">
        <f t="shared" ref="H21:I21" si="4">H23+H24+H25+H26</f>
        <v>675.42723999999998</v>
      </c>
      <c r="I21" s="29">
        <f t="shared" si="4"/>
        <v>675.42723999999998</v>
      </c>
    </row>
    <row r="22" spans="1:9" ht="17.25" customHeight="1" x14ac:dyDescent="0.2">
      <c r="A22" s="61"/>
      <c r="B22" s="52"/>
      <c r="C22" s="57"/>
      <c r="D22" s="44"/>
      <c r="E22" s="3" t="s">
        <v>8</v>
      </c>
      <c r="F22" s="19"/>
      <c r="G22" s="19"/>
      <c r="H22" s="19"/>
      <c r="I22" s="19"/>
    </row>
    <row r="23" spans="1:9" ht="17.25" customHeight="1" x14ac:dyDescent="0.2">
      <c r="A23" s="61"/>
      <c r="B23" s="52"/>
      <c r="C23" s="57"/>
      <c r="D23" s="44"/>
      <c r="E23" s="4" t="s">
        <v>11</v>
      </c>
      <c r="F23" s="19">
        <v>0</v>
      </c>
      <c r="G23" s="19">
        <v>0</v>
      </c>
      <c r="H23" s="19">
        <v>0</v>
      </c>
      <c r="I23" s="19">
        <v>0</v>
      </c>
    </row>
    <row r="24" spans="1:9" ht="17.25" customHeight="1" x14ac:dyDescent="0.2">
      <c r="A24" s="61"/>
      <c r="B24" s="52"/>
      <c r="C24" s="57"/>
      <c r="D24" s="44"/>
      <c r="E24" s="5" t="s">
        <v>12</v>
      </c>
      <c r="F24" s="19">
        <v>66757</v>
      </c>
      <c r="G24" s="19">
        <v>34357</v>
      </c>
      <c r="H24" s="19">
        <v>0</v>
      </c>
      <c r="I24" s="19">
        <v>0</v>
      </c>
    </row>
    <row r="25" spans="1:9" ht="15.75" x14ac:dyDescent="0.2">
      <c r="A25" s="61"/>
      <c r="B25" s="52"/>
      <c r="C25" s="57"/>
      <c r="D25" s="44"/>
      <c r="E25" s="6" t="s">
        <v>13</v>
      </c>
      <c r="F25" s="19">
        <v>2065</v>
      </c>
      <c r="G25" s="19">
        <v>1063</v>
      </c>
      <c r="H25" s="19">
        <v>675.42723999999998</v>
      </c>
      <c r="I25" s="19">
        <v>675.42723999999998</v>
      </c>
    </row>
    <row r="26" spans="1:9" ht="31.5" x14ac:dyDescent="0.2">
      <c r="A26" s="62"/>
      <c r="B26" s="53"/>
      <c r="C26" s="57"/>
      <c r="D26" s="45"/>
      <c r="E26" s="7" t="s">
        <v>14</v>
      </c>
      <c r="F26" s="19">
        <v>0</v>
      </c>
      <c r="G26" s="19">
        <v>0</v>
      </c>
      <c r="H26" s="19">
        <v>0</v>
      </c>
      <c r="I26" s="19">
        <v>0</v>
      </c>
    </row>
    <row r="27" spans="1:9" ht="15.75" customHeight="1" x14ac:dyDescent="0.2">
      <c r="A27" s="46" t="s">
        <v>81</v>
      </c>
      <c r="B27" s="51" t="s">
        <v>77</v>
      </c>
      <c r="C27" s="43" t="s">
        <v>75</v>
      </c>
      <c r="D27" s="43" t="s">
        <v>76</v>
      </c>
      <c r="E27" s="38" t="s">
        <v>10</v>
      </c>
      <c r="F27" s="39">
        <f>F29+F30+F31+F32</f>
        <v>79726</v>
      </c>
      <c r="G27" s="39">
        <f>G29+G30+G31+G32</f>
        <v>47745</v>
      </c>
      <c r="H27" s="39">
        <f>H29+H30+H31+H32</f>
        <v>15380.728510000001</v>
      </c>
      <c r="I27" s="39">
        <f>I29+I30+I31+I32</f>
        <v>15380.72882</v>
      </c>
    </row>
    <row r="28" spans="1:9" ht="15" customHeight="1" x14ac:dyDescent="0.2">
      <c r="A28" s="47"/>
      <c r="B28" s="52"/>
      <c r="C28" s="44"/>
      <c r="D28" s="44"/>
      <c r="E28" s="3" t="s">
        <v>8</v>
      </c>
      <c r="F28" s="22"/>
      <c r="G28" s="22"/>
      <c r="H28" s="23"/>
      <c r="I28" s="24"/>
    </row>
    <row r="29" spans="1:9" ht="16.5" customHeight="1" x14ac:dyDescent="0.2">
      <c r="A29" s="47"/>
      <c r="B29" s="52"/>
      <c r="C29" s="44"/>
      <c r="D29" s="44"/>
      <c r="E29" s="4" t="s">
        <v>11</v>
      </c>
      <c r="F29" s="20">
        <v>61558</v>
      </c>
      <c r="G29" s="20">
        <v>37983</v>
      </c>
      <c r="H29" s="23">
        <v>10121.755590000001</v>
      </c>
      <c r="I29" s="19">
        <v>10121.7559</v>
      </c>
    </row>
    <row r="30" spans="1:9" ht="17.25" customHeight="1" x14ac:dyDescent="0.2">
      <c r="A30" s="47"/>
      <c r="B30" s="52"/>
      <c r="C30" s="44"/>
      <c r="D30" s="44"/>
      <c r="E30" s="5" t="s">
        <v>12</v>
      </c>
      <c r="F30" s="20">
        <v>15474</v>
      </c>
      <c r="G30" s="20">
        <v>9339</v>
      </c>
      <c r="H30" s="23">
        <v>3573.8797800000002</v>
      </c>
      <c r="I30" s="19">
        <v>3573.8797800000002</v>
      </c>
    </row>
    <row r="31" spans="1:9" ht="19.5" customHeight="1" x14ac:dyDescent="0.2">
      <c r="A31" s="47"/>
      <c r="B31" s="52"/>
      <c r="C31" s="44"/>
      <c r="D31" s="44"/>
      <c r="E31" s="6" t="s">
        <v>13</v>
      </c>
      <c r="F31" s="20">
        <v>2694</v>
      </c>
      <c r="G31" s="20">
        <v>423</v>
      </c>
      <c r="H31" s="23">
        <v>1685.0931399999999</v>
      </c>
      <c r="I31" s="19">
        <v>1685.0931399999999</v>
      </c>
    </row>
    <row r="32" spans="1:9" ht="28.9" customHeight="1" x14ac:dyDescent="0.2">
      <c r="A32" s="48"/>
      <c r="B32" s="53"/>
      <c r="C32" s="45"/>
      <c r="D32" s="45"/>
      <c r="E32" s="7" t="s">
        <v>14</v>
      </c>
      <c r="F32" s="20">
        <v>0</v>
      </c>
      <c r="G32" s="20">
        <v>0</v>
      </c>
      <c r="H32" s="23">
        <f>[1]Лист1!$G$18+[1]Лист1!$I$18</f>
        <v>0</v>
      </c>
      <c r="I32" s="19">
        <v>0</v>
      </c>
    </row>
    <row r="33" spans="1:9" ht="24.75" customHeight="1" x14ac:dyDescent="0.2">
      <c r="A33" s="46" t="s">
        <v>82</v>
      </c>
      <c r="B33" s="51" t="s">
        <v>79</v>
      </c>
      <c r="C33" s="44" t="s">
        <v>78</v>
      </c>
      <c r="D33" s="43" t="s">
        <v>88</v>
      </c>
      <c r="E33" s="38" t="s">
        <v>10</v>
      </c>
      <c r="F33" s="40">
        <f>F35+F36+F37+F38</f>
        <v>10491</v>
      </c>
      <c r="G33" s="40">
        <f t="shared" ref="G33:I33" si="5">G35+G36+G37+G38</f>
        <v>980</v>
      </c>
      <c r="H33" s="40">
        <f t="shared" si="5"/>
        <v>595.33770000000004</v>
      </c>
      <c r="I33" s="40">
        <f t="shared" si="5"/>
        <v>595.33770000000004</v>
      </c>
    </row>
    <row r="34" spans="1:9" ht="13.5" customHeight="1" x14ac:dyDescent="0.2">
      <c r="A34" s="47"/>
      <c r="B34" s="52"/>
      <c r="C34" s="44"/>
      <c r="D34" s="44"/>
      <c r="E34" s="3" t="s">
        <v>8</v>
      </c>
      <c r="F34" s="20"/>
      <c r="G34" s="20"/>
      <c r="H34" s="23"/>
      <c r="I34" s="19"/>
    </row>
    <row r="35" spans="1:9" ht="13.5" customHeight="1" x14ac:dyDescent="0.2">
      <c r="A35" s="47"/>
      <c r="B35" s="52"/>
      <c r="C35" s="44"/>
      <c r="D35" s="44"/>
      <c r="E35" s="4" t="s">
        <v>11</v>
      </c>
      <c r="F35" s="20">
        <v>0</v>
      </c>
      <c r="G35" s="20">
        <v>0</v>
      </c>
      <c r="H35" s="23">
        <v>0</v>
      </c>
      <c r="I35" s="19">
        <v>0</v>
      </c>
    </row>
    <row r="36" spans="1:9" ht="13.5" customHeight="1" x14ac:dyDescent="0.2">
      <c r="A36" s="47"/>
      <c r="B36" s="52"/>
      <c r="C36" s="44"/>
      <c r="D36" s="44"/>
      <c r="E36" s="5" t="s">
        <v>12</v>
      </c>
      <c r="F36" s="20">
        <v>0</v>
      </c>
      <c r="G36" s="20">
        <v>0</v>
      </c>
      <c r="H36" s="23">
        <v>0</v>
      </c>
      <c r="I36" s="19">
        <v>0</v>
      </c>
    </row>
    <row r="37" spans="1:9" ht="13.5" customHeight="1" x14ac:dyDescent="0.2">
      <c r="A37" s="47"/>
      <c r="B37" s="52"/>
      <c r="C37" s="44"/>
      <c r="D37" s="44"/>
      <c r="E37" s="6" t="s">
        <v>13</v>
      </c>
      <c r="F37" s="20">
        <v>10491</v>
      </c>
      <c r="G37" s="20">
        <v>980</v>
      </c>
      <c r="H37" s="23">
        <v>595.33770000000004</v>
      </c>
      <c r="I37" s="19">
        <v>595.33770000000004</v>
      </c>
    </row>
    <row r="38" spans="1:9" ht="20.25" customHeight="1" x14ac:dyDescent="0.2">
      <c r="A38" s="48"/>
      <c r="B38" s="53"/>
      <c r="C38" s="45"/>
      <c r="D38" s="45"/>
      <c r="E38" s="7" t="s">
        <v>14</v>
      </c>
      <c r="F38" s="20">
        <v>0</v>
      </c>
      <c r="G38" s="20">
        <v>0</v>
      </c>
      <c r="H38" s="23">
        <v>0</v>
      </c>
      <c r="I38" s="19">
        <v>0</v>
      </c>
    </row>
    <row r="39" spans="1:9" ht="21.75" customHeight="1" x14ac:dyDescent="0.2">
      <c r="A39" s="59" t="s">
        <v>85</v>
      </c>
      <c r="B39" s="51" t="s">
        <v>84</v>
      </c>
      <c r="C39" s="43" t="s">
        <v>83</v>
      </c>
      <c r="D39" s="43" t="s">
        <v>87</v>
      </c>
      <c r="E39" s="38" t="s">
        <v>10</v>
      </c>
      <c r="F39" s="41">
        <f>F41+F42+F43+F44</f>
        <v>209523</v>
      </c>
      <c r="G39" s="41">
        <f>G41+G42+G43+G44</f>
        <v>87771</v>
      </c>
      <c r="H39" s="41">
        <f>H41+H42+H43+H44</f>
        <v>40872.02347</v>
      </c>
      <c r="I39" s="41">
        <f>I41+I42+I43+I44</f>
        <v>40872.02347</v>
      </c>
    </row>
    <row r="40" spans="1:9" ht="16.5" customHeight="1" x14ac:dyDescent="0.2">
      <c r="A40" s="49"/>
      <c r="B40" s="52"/>
      <c r="C40" s="44"/>
      <c r="D40" s="44"/>
      <c r="E40" s="3" t="s">
        <v>8</v>
      </c>
      <c r="F40" s="24"/>
      <c r="G40" s="24"/>
      <c r="H40" s="23"/>
      <c r="I40" s="24"/>
    </row>
    <row r="41" spans="1:9" ht="18.75" customHeight="1" x14ac:dyDescent="0.2">
      <c r="A41" s="49"/>
      <c r="B41" s="52"/>
      <c r="C41" s="44"/>
      <c r="D41" s="44"/>
      <c r="E41" s="4" t="s">
        <v>15</v>
      </c>
      <c r="F41" s="20">
        <f>F47+F53+F59</f>
        <v>0</v>
      </c>
      <c r="G41" s="20">
        <f>G47+G53+G59</f>
        <v>0</v>
      </c>
      <c r="H41" s="23">
        <f>H47+H53+H59</f>
        <v>0</v>
      </c>
      <c r="I41" s="19">
        <f>I47+I53+I59</f>
        <v>0</v>
      </c>
    </row>
    <row r="42" spans="1:9" ht="18" customHeight="1" x14ac:dyDescent="0.2">
      <c r="A42" s="49"/>
      <c r="B42" s="52"/>
      <c r="C42" s="44"/>
      <c r="D42" s="44"/>
      <c r="E42" s="5" t="s">
        <v>12</v>
      </c>
      <c r="F42" s="20">
        <f t="shared" ref="F42:H44" si="6">F48+F54+F60</f>
        <v>47400</v>
      </c>
      <c r="G42" s="20">
        <f t="shared" si="6"/>
        <v>47400</v>
      </c>
      <c r="H42" s="23">
        <f t="shared" si="6"/>
        <v>14448.15</v>
      </c>
      <c r="I42" s="19">
        <f>I48+I54+I60</f>
        <v>14448.15</v>
      </c>
    </row>
    <row r="43" spans="1:9" ht="14.25" customHeight="1" x14ac:dyDescent="0.2">
      <c r="A43" s="49"/>
      <c r="B43" s="52"/>
      <c r="C43" s="44"/>
      <c r="D43" s="44"/>
      <c r="E43" s="6" t="s">
        <v>13</v>
      </c>
      <c r="F43" s="20">
        <f t="shared" si="6"/>
        <v>162123</v>
      </c>
      <c r="G43" s="20">
        <f>G49+G55+G61</f>
        <v>40371</v>
      </c>
      <c r="H43" s="23">
        <f t="shared" si="6"/>
        <v>26423.873469999999</v>
      </c>
      <c r="I43" s="19">
        <f>I49+I55+I61</f>
        <v>26423.873469999999</v>
      </c>
    </row>
    <row r="44" spans="1:9" ht="19.5" customHeight="1" x14ac:dyDescent="0.2">
      <c r="A44" s="58"/>
      <c r="B44" s="52"/>
      <c r="C44" s="44"/>
      <c r="D44" s="44"/>
      <c r="E44" s="7" t="s">
        <v>14</v>
      </c>
      <c r="F44" s="20">
        <f t="shared" si="6"/>
        <v>0</v>
      </c>
      <c r="G44" s="20">
        <f t="shared" si="6"/>
        <v>0</v>
      </c>
      <c r="H44" s="23">
        <f t="shared" si="6"/>
        <v>0</v>
      </c>
      <c r="I44" s="19">
        <f>I50+I56+I62</f>
        <v>0</v>
      </c>
    </row>
    <row r="45" spans="1:9" ht="19.5" customHeight="1" x14ac:dyDescent="0.2">
      <c r="A45" s="59" t="s">
        <v>55</v>
      </c>
      <c r="B45" s="52"/>
      <c r="C45" s="43" t="s">
        <v>71</v>
      </c>
      <c r="D45" s="44"/>
      <c r="E45" s="2" t="s">
        <v>10</v>
      </c>
      <c r="F45" s="26">
        <f>F47+F48+F49+F50</f>
        <v>14050</v>
      </c>
      <c r="G45" s="26">
        <f>G47+G48+G49+G50</f>
        <v>10810</v>
      </c>
      <c r="H45" s="26">
        <f>H47+H48+H49+H50</f>
        <v>387.80835000000002</v>
      </c>
      <c r="I45" s="26">
        <f>I47+I48+I49+I50</f>
        <v>387.80835000000002</v>
      </c>
    </row>
    <row r="46" spans="1:9" ht="15" customHeight="1" x14ac:dyDescent="0.2">
      <c r="A46" s="49"/>
      <c r="B46" s="52"/>
      <c r="C46" s="44"/>
      <c r="D46" s="44"/>
      <c r="E46" s="3" t="s">
        <v>8</v>
      </c>
      <c r="F46" s="19"/>
      <c r="G46" s="19"/>
      <c r="H46" s="23"/>
      <c r="I46" s="19"/>
    </row>
    <row r="47" spans="1:9" ht="19.5" customHeight="1" x14ac:dyDescent="0.2">
      <c r="A47" s="49"/>
      <c r="B47" s="52"/>
      <c r="C47" s="44"/>
      <c r="D47" s="44"/>
      <c r="E47" s="4" t="s">
        <v>15</v>
      </c>
      <c r="F47" s="19">
        <v>0</v>
      </c>
      <c r="G47" s="35">
        <v>0</v>
      </c>
      <c r="H47" s="23">
        <v>0</v>
      </c>
      <c r="I47" s="19">
        <v>0</v>
      </c>
    </row>
    <row r="48" spans="1:9" ht="19.5" customHeight="1" x14ac:dyDescent="0.2">
      <c r="A48" s="49"/>
      <c r="B48" s="52"/>
      <c r="C48" s="44"/>
      <c r="D48" s="44"/>
      <c r="E48" s="5" t="s">
        <v>12</v>
      </c>
      <c r="F48" s="19">
        <v>10000</v>
      </c>
      <c r="G48" s="35">
        <v>10000</v>
      </c>
      <c r="H48" s="23">
        <v>0</v>
      </c>
      <c r="I48" s="19">
        <v>0</v>
      </c>
    </row>
    <row r="49" spans="1:9" ht="19.5" customHeight="1" x14ac:dyDescent="0.2">
      <c r="A49" s="49"/>
      <c r="B49" s="52"/>
      <c r="C49" s="44"/>
      <c r="D49" s="44"/>
      <c r="E49" s="6" t="s">
        <v>13</v>
      </c>
      <c r="F49" s="19">
        <v>4050</v>
      </c>
      <c r="G49" s="35">
        <v>810</v>
      </c>
      <c r="H49" s="23">
        <v>387.80835000000002</v>
      </c>
      <c r="I49" s="19">
        <v>387.80835000000002</v>
      </c>
    </row>
    <row r="50" spans="1:9" ht="19.5" customHeight="1" x14ac:dyDescent="0.2">
      <c r="A50" s="58"/>
      <c r="B50" s="52"/>
      <c r="C50" s="45"/>
      <c r="D50" s="44"/>
      <c r="E50" s="7" t="s">
        <v>14</v>
      </c>
      <c r="F50" s="19">
        <v>0</v>
      </c>
      <c r="G50" s="35">
        <v>0</v>
      </c>
      <c r="H50" s="23">
        <v>0</v>
      </c>
      <c r="I50" s="19">
        <v>0</v>
      </c>
    </row>
    <row r="51" spans="1:9" ht="19.5" customHeight="1" x14ac:dyDescent="0.2">
      <c r="A51" s="59" t="s">
        <v>56</v>
      </c>
      <c r="B51" s="52"/>
      <c r="C51" s="43" t="s">
        <v>70</v>
      </c>
      <c r="D51" s="44"/>
      <c r="E51" s="2" t="s">
        <v>10</v>
      </c>
      <c r="F51" s="26">
        <f>F53+F54+F55+F56</f>
        <v>126467</v>
      </c>
      <c r="G51" s="26">
        <f>G53+G54+G55+G56</f>
        <v>57945</v>
      </c>
      <c r="H51" s="26">
        <f>H53+H54+H55+H56</f>
        <v>26752.205480000001</v>
      </c>
      <c r="I51" s="26">
        <f>I53+I54+I55+I56</f>
        <v>26752.205480000001</v>
      </c>
    </row>
    <row r="52" spans="1:9" ht="14.25" customHeight="1" x14ac:dyDescent="0.2">
      <c r="A52" s="49"/>
      <c r="B52" s="52"/>
      <c r="C52" s="44"/>
      <c r="D52" s="44"/>
      <c r="E52" s="3" t="s">
        <v>8</v>
      </c>
      <c r="F52" s="19"/>
      <c r="G52" s="19"/>
      <c r="H52" s="23"/>
      <c r="I52" s="19"/>
    </row>
    <row r="53" spans="1:9" ht="19.5" customHeight="1" x14ac:dyDescent="0.2">
      <c r="A53" s="49"/>
      <c r="B53" s="52"/>
      <c r="C53" s="44"/>
      <c r="D53" s="44"/>
      <c r="E53" s="4" t="s">
        <v>15</v>
      </c>
      <c r="F53" s="19">
        <v>0</v>
      </c>
      <c r="G53" s="19">
        <v>0</v>
      </c>
      <c r="H53" s="23">
        <v>0</v>
      </c>
      <c r="I53" s="19">
        <v>0</v>
      </c>
    </row>
    <row r="54" spans="1:9" ht="19.5" customHeight="1" x14ac:dyDescent="0.2">
      <c r="A54" s="49"/>
      <c r="B54" s="52"/>
      <c r="C54" s="44"/>
      <c r="D54" s="44"/>
      <c r="E54" s="5" t="s">
        <v>12</v>
      </c>
      <c r="F54" s="19">
        <v>37400</v>
      </c>
      <c r="G54" s="19">
        <v>37400</v>
      </c>
      <c r="H54" s="23">
        <v>14448.15</v>
      </c>
      <c r="I54" s="19">
        <v>14448.15</v>
      </c>
    </row>
    <row r="55" spans="1:9" ht="19.5" customHeight="1" x14ac:dyDescent="0.2">
      <c r="A55" s="49"/>
      <c r="B55" s="52"/>
      <c r="C55" s="44"/>
      <c r="D55" s="44"/>
      <c r="E55" s="6" t="s">
        <v>13</v>
      </c>
      <c r="F55" s="19">
        <v>89067</v>
      </c>
      <c r="G55" s="19">
        <v>20545</v>
      </c>
      <c r="H55" s="23">
        <v>12304.055480000001</v>
      </c>
      <c r="I55" s="19">
        <v>12304.055480000001</v>
      </c>
    </row>
    <row r="56" spans="1:9" ht="19.5" customHeight="1" x14ac:dyDescent="0.2">
      <c r="A56" s="58"/>
      <c r="B56" s="52"/>
      <c r="C56" s="45"/>
      <c r="D56" s="44"/>
      <c r="E56" s="7" t="s">
        <v>14</v>
      </c>
      <c r="F56" s="19">
        <v>0</v>
      </c>
      <c r="G56" s="19">
        <v>0</v>
      </c>
      <c r="H56" s="23">
        <v>0</v>
      </c>
      <c r="I56" s="19">
        <v>0</v>
      </c>
    </row>
    <row r="57" spans="1:9" ht="19.5" customHeight="1" x14ac:dyDescent="0.2">
      <c r="A57" s="49" t="s">
        <v>57</v>
      </c>
      <c r="B57" s="52"/>
      <c r="C57" s="43" t="s">
        <v>47</v>
      </c>
      <c r="D57" s="44"/>
      <c r="E57" s="2" t="s">
        <v>10</v>
      </c>
      <c r="F57" s="26">
        <f>F59+F60+F61+F62</f>
        <v>69006</v>
      </c>
      <c r="G57" s="26">
        <f>G59+G60+G61+G62</f>
        <v>19016</v>
      </c>
      <c r="H57" s="26">
        <f>H59+H60+H61+H62</f>
        <v>13732.00964</v>
      </c>
      <c r="I57" s="26">
        <f>I59+I60+I61+I62</f>
        <v>13732.00964</v>
      </c>
    </row>
    <row r="58" spans="1:9" ht="13.5" customHeight="1" x14ac:dyDescent="0.2">
      <c r="A58" s="49"/>
      <c r="B58" s="52"/>
      <c r="C58" s="44"/>
      <c r="D58" s="44"/>
      <c r="E58" s="3" t="s">
        <v>8</v>
      </c>
      <c r="F58" s="19"/>
      <c r="G58" s="19"/>
      <c r="H58" s="23"/>
      <c r="I58" s="19"/>
    </row>
    <row r="59" spans="1:9" ht="19.5" customHeight="1" x14ac:dyDescent="0.2">
      <c r="A59" s="49"/>
      <c r="B59" s="52"/>
      <c r="C59" s="44"/>
      <c r="D59" s="44"/>
      <c r="E59" s="4" t="s">
        <v>15</v>
      </c>
      <c r="F59" s="19">
        <v>0</v>
      </c>
      <c r="G59" s="19">
        <v>0</v>
      </c>
      <c r="H59" s="23">
        <v>0</v>
      </c>
      <c r="I59" s="19">
        <v>0</v>
      </c>
    </row>
    <row r="60" spans="1:9" ht="19.5" customHeight="1" x14ac:dyDescent="0.2">
      <c r="A60" s="49"/>
      <c r="B60" s="52"/>
      <c r="C60" s="44"/>
      <c r="D60" s="44"/>
      <c r="E60" s="5" t="s">
        <v>12</v>
      </c>
      <c r="F60" s="19">
        <v>0</v>
      </c>
      <c r="G60" s="19">
        <v>0</v>
      </c>
      <c r="H60" s="23">
        <v>0</v>
      </c>
      <c r="I60" s="19">
        <v>0</v>
      </c>
    </row>
    <row r="61" spans="1:9" ht="19.5" customHeight="1" x14ac:dyDescent="0.2">
      <c r="A61" s="49"/>
      <c r="B61" s="52"/>
      <c r="C61" s="44"/>
      <c r="D61" s="44"/>
      <c r="E61" s="6" t="s">
        <v>13</v>
      </c>
      <c r="F61" s="19">
        <v>69006</v>
      </c>
      <c r="G61" s="19">
        <v>19016</v>
      </c>
      <c r="H61" s="23">
        <v>13732.00964</v>
      </c>
      <c r="I61" s="19">
        <v>13732.00964</v>
      </c>
    </row>
    <row r="62" spans="1:9" ht="19.5" customHeight="1" x14ac:dyDescent="0.2">
      <c r="A62" s="58"/>
      <c r="B62" s="53"/>
      <c r="C62" s="45"/>
      <c r="D62" s="45"/>
      <c r="E62" s="7" t="s">
        <v>14</v>
      </c>
      <c r="F62" s="19">
        <v>0</v>
      </c>
      <c r="G62" s="19">
        <v>0</v>
      </c>
      <c r="H62" s="23">
        <v>0</v>
      </c>
      <c r="I62" s="19">
        <v>0</v>
      </c>
    </row>
    <row r="63" spans="1:9" ht="18" customHeight="1" x14ac:dyDescent="0.2">
      <c r="A63" s="46">
        <v>5</v>
      </c>
      <c r="B63" s="51" t="s">
        <v>89</v>
      </c>
      <c r="C63" s="43" t="s">
        <v>161</v>
      </c>
      <c r="D63" s="43" t="s">
        <v>86</v>
      </c>
      <c r="E63" s="38" t="s">
        <v>10</v>
      </c>
      <c r="F63" s="41">
        <f>F65+F66+F67+F68</f>
        <v>37868</v>
      </c>
      <c r="G63" s="41">
        <f>G65+G66+G67+G68</f>
        <v>7570</v>
      </c>
      <c r="H63" s="41">
        <f>H65+H66+H67+H68</f>
        <v>5292.1557499999999</v>
      </c>
      <c r="I63" s="39">
        <f>I65+I66+I67+I68</f>
        <v>5292.1557499999999</v>
      </c>
    </row>
    <row r="64" spans="1:9" ht="16.5" customHeight="1" x14ac:dyDescent="0.2">
      <c r="A64" s="47"/>
      <c r="B64" s="52"/>
      <c r="C64" s="44"/>
      <c r="D64" s="44"/>
      <c r="E64" s="3" t="s">
        <v>8</v>
      </c>
      <c r="F64" s="22"/>
      <c r="G64" s="27"/>
      <c r="H64" s="23"/>
      <c r="I64" s="24"/>
    </row>
    <row r="65" spans="1:9" ht="18" customHeight="1" x14ac:dyDescent="0.2">
      <c r="A65" s="47"/>
      <c r="B65" s="52"/>
      <c r="C65" s="44"/>
      <c r="D65" s="44"/>
      <c r="E65" s="4" t="s">
        <v>15</v>
      </c>
      <c r="F65" s="20">
        <v>0</v>
      </c>
      <c r="G65" s="20">
        <v>0</v>
      </c>
      <c r="H65" s="23">
        <v>0</v>
      </c>
      <c r="I65" s="19">
        <v>0</v>
      </c>
    </row>
    <row r="66" spans="1:9" ht="15" customHeight="1" x14ac:dyDescent="0.2">
      <c r="A66" s="47"/>
      <c r="B66" s="52"/>
      <c r="C66" s="44"/>
      <c r="D66" s="44"/>
      <c r="E66" s="5" t="s">
        <v>12</v>
      </c>
      <c r="F66" s="20">
        <v>0</v>
      </c>
      <c r="G66" s="20">
        <v>0</v>
      </c>
      <c r="H66" s="23">
        <v>0</v>
      </c>
      <c r="I66" s="19">
        <v>0</v>
      </c>
    </row>
    <row r="67" spans="1:9" ht="18.75" customHeight="1" x14ac:dyDescent="0.2">
      <c r="A67" s="47"/>
      <c r="B67" s="52"/>
      <c r="C67" s="44"/>
      <c r="D67" s="44"/>
      <c r="E67" s="6" t="s">
        <v>13</v>
      </c>
      <c r="F67" s="20">
        <v>37868</v>
      </c>
      <c r="G67" s="20">
        <v>7570</v>
      </c>
      <c r="H67" s="23">
        <v>5292.1557499999999</v>
      </c>
      <c r="I67" s="19">
        <v>5292.1557499999999</v>
      </c>
    </row>
    <row r="68" spans="1:9" ht="30" customHeight="1" x14ac:dyDescent="0.2">
      <c r="A68" s="48"/>
      <c r="B68" s="53"/>
      <c r="C68" s="44"/>
      <c r="D68" s="45"/>
      <c r="E68" s="7" t="s">
        <v>14</v>
      </c>
      <c r="F68" s="20">
        <v>0</v>
      </c>
      <c r="G68" s="20">
        <v>0</v>
      </c>
      <c r="H68" s="19">
        <v>0</v>
      </c>
      <c r="I68" s="19">
        <v>0</v>
      </c>
    </row>
    <row r="69" spans="1:9" ht="15.6" customHeight="1" x14ac:dyDescent="0.2">
      <c r="A69" s="50" t="s">
        <v>92</v>
      </c>
      <c r="B69" s="51" t="s">
        <v>91</v>
      </c>
      <c r="C69" s="43" t="s">
        <v>90</v>
      </c>
      <c r="D69" s="43" t="s">
        <v>67</v>
      </c>
      <c r="E69" s="38" t="s">
        <v>10</v>
      </c>
      <c r="F69" s="41">
        <f>F75+F81+F93+F87</f>
        <v>164234</v>
      </c>
      <c r="G69" s="41">
        <f>G75+G81+G93+G87</f>
        <v>28010</v>
      </c>
      <c r="H69" s="41">
        <f>H75+H81+H93+H87</f>
        <v>16334.515650000001</v>
      </c>
      <c r="I69" s="41">
        <f>I75+I81+I93+I87</f>
        <v>16334.515650000001</v>
      </c>
    </row>
    <row r="70" spans="1:9" ht="15.75" x14ac:dyDescent="0.2">
      <c r="A70" s="50"/>
      <c r="B70" s="52"/>
      <c r="C70" s="44"/>
      <c r="D70" s="44"/>
      <c r="E70" s="3" t="s">
        <v>8</v>
      </c>
      <c r="F70" s="19"/>
      <c r="G70" s="19"/>
      <c r="H70" s="19"/>
      <c r="I70" s="19"/>
    </row>
    <row r="71" spans="1:9" ht="15.75" x14ac:dyDescent="0.2">
      <c r="A71" s="50"/>
      <c r="B71" s="52"/>
      <c r="C71" s="44"/>
      <c r="D71" s="44"/>
      <c r="E71" s="4" t="s">
        <v>11</v>
      </c>
      <c r="F71" s="19">
        <f t="shared" ref="F71:I72" si="7">F77+F83+F95</f>
        <v>0</v>
      </c>
      <c r="G71" s="19">
        <f t="shared" si="7"/>
        <v>0</v>
      </c>
      <c r="H71" s="19">
        <f t="shared" si="7"/>
        <v>0</v>
      </c>
      <c r="I71" s="19">
        <f t="shared" si="7"/>
        <v>0</v>
      </c>
    </row>
    <row r="72" spans="1:9" ht="15.75" x14ac:dyDescent="0.2">
      <c r="A72" s="50"/>
      <c r="B72" s="52"/>
      <c r="C72" s="44"/>
      <c r="D72" s="44"/>
      <c r="E72" s="5" t="s">
        <v>12</v>
      </c>
      <c r="F72" s="19">
        <f t="shared" si="7"/>
        <v>0</v>
      </c>
      <c r="G72" s="19">
        <f t="shared" si="7"/>
        <v>0</v>
      </c>
      <c r="H72" s="19">
        <f t="shared" si="7"/>
        <v>0</v>
      </c>
      <c r="I72" s="19">
        <f t="shared" si="7"/>
        <v>0</v>
      </c>
    </row>
    <row r="73" spans="1:9" ht="15.75" x14ac:dyDescent="0.2">
      <c r="A73" s="50"/>
      <c r="B73" s="52"/>
      <c r="C73" s="44"/>
      <c r="D73" s="44"/>
      <c r="E73" s="6" t="s">
        <v>13</v>
      </c>
      <c r="F73" s="19">
        <f>F79+F85+F97+F91</f>
        <v>163609</v>
      </c>
      <c r="G73" s="19">
        <f>G79+G85+G97+G91</f>
        <v>27861</v>
      </c>
      <c r="H73" s="19">
        <f>H79+H85+H97+H91</f>
        <v>16334.515650000001</v>
      </c>
      <c r="I73" s="19">
        <f>I79+I85+I97+I91</f>
        <v>16334.515650000001</v>
      </c>
    </row>
    <row r="74" spans="1:9" ht="31.5" x14ac:dyDescent="0.2">
      <c r="A74" s="50"/>
      <c r="B74" s="52"/>
      <c r="C74" s="45"/>
      <c r="D74" s="44"/>
      <c r="E74" s="7" t="s">
        <v>14</v>
      </c>
      <c r="F74" s="19">
        <f>F80+F86+F98+F92</f>
        <v>625</v>
      </c>
      <c r="G74" s="19">
        <f>G80+G86+G98+G92</f>
        <v>149</v>
      </c>
      <c r="H74" s="19">
        <f>H80+H86+H98</f>
        <v>0</v>
      </c>
      <c r="I74" s="19">
        <f>I80+I86+I98</f>
        <v>0</v>
      </c>
    </row>
    <row r="75" spans="1:9" ht="15.75" x14ac:dyDescent="0.2">
      <c r="A75" s="59" t="s">
        <v>30</v>
      </c>
      <c r="B75" s="52"/>
      <c r="C75" s="57" t="s">
        <v>52</v>
      </c>
      <c r="D75" s="44"/>
      <c r="E75" s="2" t="s">
        <v>10</v>
      </c>
      <c r="F75" s="21">
        <f>F77+F78+F79+F80</f>
        <v>7675</v>
      </c>
      <c r="G75" s="21">
        <f>G77+G78+G79+G80</f>
        <v>404</v>
      </c>
      <c r="H75" s="21">
        <f>H77+H78+H79+H80</f>
        <v>95.27</v>
      </c>
      <c r="I75" s="21">
        <f>I77+I78+I79+I80</f>
        <v>95.27</v>
      </c>
    </row>
    <row r="76" spans="1:9" ht="15.75" x14ac:dyDescent="0.2">
      <c r="A76" s="49"/>
      <c r="B76" s="52"/>
      <c r="C76" s="57"/>
      <c r="D76" s="44"/>
      <c r="E76" s="3" t="s">
        <v>8</v>
      </c>
      <c r="F76" s="20"/>
      <c r="G76" s="20"/>
      <c r="H76" s="20"/>
      <c r="I76" s="20"/>
    </row>
    <row r="77" spans="1:9" ht="15.75" x14ac:dyDescent="0.2">
      <c r="A77" s="49"/>
      <c r="B77" s="52"/>
      <c r="C77" s="57"/>
      <c r="D77" s="44"/>
      <c r="E77" s="4" t="s">
        <v>11</v>
      </c>
      <c r="F77" s="20">
        <v>0</v>
      </c>
      <c r="G77" s="20">
        <v>0</v>
      </c>
      <c r="H77" s="20">
        <v>0</v>
      </c>
      <c r="I77" s="20">
        <v>0</v>
      </c>
    </row>
    <row r="78" spans="1:9" ht="15.75" x14ac:dyDescent="0.2">
      <c r="A78" s="49"/>
      <c r="B78" s="52"/>
      <c r="C78" s="57"/>
      <c r="D78" s="44"/>
      <c r="E78" s="5" t="s">
        <v>12</v>
      </c>
      <c r="F78" s="20">
        <v>0</v>
      </c>
      <c r="G78" s="20">
        <v>0</v>
      </c>
      <c r="H78" s="20">
        <v>0</v>
      </c>
      <c r="I78" s="20">
        <v>0</v>
      </c>
    </row>
    <row r="79" spans="1:9" ht="15.75" x14ac:dyDescent="0.2">
      <c r="A79" s="49"/>
      <c r="B79" s="52"/>
      <c r="C79" s="57"/>
      <c r="D79" s="44"/>
      <c r="E79" s="6" t="s">
        <v>13</v>
      </c>
      <c r="F79" s="20">
        <v>7675</v>
      </c>
      <c r="G79" s="20">
        <v>404</v>
      </c>
      <c r="H79" s="20">
        <v>95.27</v>
      </c>
      <c r="I79" s="20">
        <v>95.27</v>
      </c>
    </row>
    <row r="80" spans="1:9" ht="31.5" x14ac:dyDescent="0.2">
      <c r="A80" s="58"/>
      <c r="B80" s="52"/>
      <c r="C80" s="57"/>
      <c r="D80" s="44"/>
      <c r="E80" s="7" t="s">
        <v>14</v>
      </c>
      <c r="F80" s="20">
        <v>0</v>
      </c>
      <c r="G80" s="20">
        <v>0</v>
      </c>
      <c r="H80" s="20">
        <v>0</v>
      </c>
      <c r="I80" s="20">
        <v>0</v>
      </c>
    </row>
    <row r="81" spans="1:9" ht="15.75" x14ac:dyDescent="0.2">
      <c r="A81" s="59" t="s">
        <v>31</v>
      </c>
      <c r="B81" s="52"/>
      <c r="C81" s="43" t="s">
        <v>53</v>
      </c>
      <c r="D81" s="44"/>
      <c r="E81" s="2" t="s">
        <v>10</v>
      </c>
      <c r="F81" s="21">
        <f>F83+F84+F85+F86</f>
        <v>26518</v>
      </c>
      <c r="G81" s="21">
        <f>G83+G84+G85+G86</f>
        <v>4952</v>
      </c>
      <c r="H81" s="21">
        <f>H83+H84+H85+H86</f>
        <v>1657.4455</v>
      </c>
      <c r="I81" s="21">
        <f>I83+I84+I85+I86</f>
        <v>1657.4455</v>
      </c>
    </row>
    <row r="82" spans="1:9" ht="15.75" x14ac:dyDescent="0.2">
      <c r="A82" s="49"/>
      <c r="B82" s="52"/>
      <c r="C82" s="44"/>
      <c r="D82" s="44"/>
      <c r="E82" s="3" t="s">
        <v>8</v>
      </c>
      <c r="F82" s="20"/>
      <c r="G82" s="20"/>
      <c r="H82" s="20"/>
      <c r="I82" s="20"/>
    </row>
    <row r="83" spans="1:9" ht="15.75" x14ac:dyDescent="0.2">
      <c r="A83" s="49"/>
      <c r="B83" s="52"/>
      <c r="C83" s="44"/>
      <c r="D83" s="44"/>
      <c r="E83" s="4" t="s">
        <v>11</v>
      </c>
      <c r="F83" s="20">
        <v>0</v>
      </c>
      <c r="G83" s="20">
        <v>0</v>
      </c>
      <c r="H83" s="20">
        <v>0</v>
      </c>
      <c r="I83" s="20">
        <v>0</v>
      </c>
    </row>
    <row r="84" spans="1:9" ht="18.75" x14ac:dyDescent="0.2">
      <c r="A84" s="49"/>
      <c r="B84" s="52"/>
      <c r="C84" s="44"/>
      <c r="D84" s="44"/>
      <c r="E84" s="5" t="s">
        <v>12</v>
      </c>
      <c r="F84" s="20">
        <v>0</v>
      </c>
      <c r="G84" s="36">
        <v>0</v>
      </c>
      <c r="H84" s="20">
        <v>0</v>
      </c>
      <c r="I84" s="20">
        <v>0</v>
      </c>
    </row>
    <row r="85" spans="1:9" ht="15.75" x14ac:dyDescent="0.2">
      <c r="A85" s="49"/>
      <c r="B85" s="52"/>
      <c r="C85" s="44"/>
      <c r="D85" s="44"/>
      <c r="E85" s="6" t="s">
        <v>13</v>
      </c>
      <c r="F85" s="20">
        <v>26353</v>
      </c>
      <c r="G85" s="20">
        <v>4919</v>
      </c>
      <c r="H85" s="20">
        <v>1657.4455</v>
      </c>
      <c r="I85" s="20">
        <v>1657.4455</v>
      </c>
    </row>
    <row r="86" spans="1:9" ht="31.5" x14ac:dyDescent="0.2">
      <c r="A86" s="58"/>
      <c r="B86" s="52"/>
      <c r="C86" s="45"/>
      <c r="D86" s="44"/>
      <c r="E86" s="7" t="s">
        <v>14</v>
      </c>
      <c r="F86" s="20">
        <v>165</v>
      </c>
      <c r="G86" s="20">
        <v>33</v>
      </c>
      <c r="H86" s="20">
        <v>0</v>
      </c>
      <c r="I86" s="20">
        <v>0</v>
      </c>
    </row>
    <row r="87" spans="1:9" ht="15.75" x14ac:dyDescent="0.2">
      <c r="A87" s="59" t="s">
        <v>32</v>
      </c>
      <c r="B87" s="52"/>
      <c r="C87" s="43" t="s">
        <v>54</v>
      </c>
      <c r="D87" s="44"/>
      <c r="E87" s="2" t="s">
        <v>10</v>
      </c>
      <c r="F87" s="21">
        <f>F89+F90+F91+F92</f>
        <v>48663</v>
      </c>
      <c r="G87" s="21">
        <f>G89+G90+G91+G92</f>
        <v>5813</v>
      </c>
      <c r="H87" s="21">
        <f>H89+H90+H91+H92</f>
        <v>3376.3418000000001</v>
      </c>
      <c r="I87" s="21">
        <f>I89+I90+I91+I92</f>
        <v>3376.3418000000001</v>
      </c>
    </row>
    <row r="88" spans="1:9" ht="15.75" x14ac:dyDescent="0.2">
      <c r="A88" s="49"/>
      <c r="B88" s="52"/>
      <c r="C88" s="44"/>
      <c r="D88" s="44"/>
      <c r="E88" s="3" t="s">
        <v>8</v>
      </c>
      <c r="F88" s="20"/>
      <c r="G88" s="20"/>
      <c r="H88" s="20"/>
      <c r="I88" s="20"/>
    </row>
    <row r="89" spans="1:9" ht="15.75" x14ac:dyDescent="0.2">
      <c r="A89" s="49"/>
      <c r="B89" s="52"/>
      <c r="C89" s="44"/>
      <c r="D89" s="44"/>
      <c r="E89" s="4" t="s">
        <v>11</v>
      </c>
      <c r="F89" s="20">
        <v>0</v>
      </c>
      <c r="G89" s="20">
        <v>0</v>
      </c>
      <c r="H89" s="20">
        <v>0</v>
      </c>
      <c r="I89" s="20">
        <v>0</v>
      </c>
    </row>
    <row r="90" spans="1:9" ht="15.75" x14ac:dyDescent="0.2">
      <c r="A90" s="49"/>
      <c r="B90" s="52"/>
      <c r="C90" s="44"/>
      <c r="D90" s="44"/>
      <c r="E90" s="5" t="s">
        <v>12</v>
      </c>
      <c r="F90" s="20">
        <v>0</v>
      </c>
      <c r="G90" s="20">
        <v>0</v>
      </c>
      <c r="H90" s="20">
        <v>0</v>
      </c>
      <c r="I90" s="20">
        <v>0</v>
      </c>
    </row>
    <row r="91" spans="1:9" ht="15.75" x14ac:dyDescent="0.2">
      <c r="A91" s="49"/>
      <c r="B91" s="52"/>
      <c r="C91" s="44"/>
      <c r="D91" s="44"/>
      <c r="E91" s="6" t="s">
        <v>13</v>
      </c>
      <c r="F91" s="20">
        <v>48203</v>
      </c>
      <c r="G91" s="20">
        <v>5697</v>
      </c>
      <c r="H91" s="20">
        <v>3376.3418000000001</v>
      </c>
      <c r="I91" s="20">
        <v>3376.3418000000001</v>
      </c>
    </row>
    <row r="92" spans="1:9" ht="31.5" x14ac:dyDescent="0.2">
      <c r="A92" s="58"/>
      <c r="B92" s="52"/>
      <c r="C92" s="45"/>
      <c r="D92" s="44"/>
      <c r="E92" s="7" t="s">
        <v>14</v>
      </c>
      <c r="F92" s="20">
        <v>460</v>
      </c>
      <c r="G92" s="20">
        <v>116</v>
      </c>
      <c r="H92" s="20">
        <v>0</v>
      </c>
      <c r="I92" s="20">
        <v>0</v>
      </c>
    </row>
    <row r="93" spans="1:9" ht="15.75" x14ac:dyDescent="0.2">
      <c r="A93" s="60" t="s">
        <v>58</v>
      </c>
      <c r="B93" s="52"/>
      <c r="C93" s="43" t="s">
        <v>23</v>
      </c>
      <c r="D93" s="44"/>
      <c r="E93" s="2" t="s">
        <v>10</v>
      </c>
      <c r="F93" s="21">
        <f>F95+F96+F97+F98</f>
        <v>81378</v>
      </c>
      <c r="G93" s="21">
        <f>G95+G96+G97+G98</f>
        <v>16841</v>
      </c>
      <c r="H93" s="21">
        <f>H95+H96+H97+H98</f>
        <v>11205.458350000001</v>
      </c>
      <c r="I93" s="21">
        <f>I95+I96+I97+I98</f>
        <v>11205.458350000001</v>
      </c>
    </row>
    <row r="94" spans="1:9" ht="15.75" x14ac:dyDescent="0.2">
      <c r="A94" s="61"/>
      <c r="B94" s="52"/>
      <c r="C94" s="63"/>
      <c r="D94" s="44"/>
      <c r="E94" s="3" t="s">
        <v>8</v>
      </c>
      <c r="F94" s="20"/>
      <c r="G94" s="20"/>
      <c r="H94" s="20"/>
      <c r="I94" s="20"/>
    </row>
    <row r="95" spans="1:9" ht="15.75" x14ac:dyDescent="0.2">
      <c r="A95" s="61"/>
      <c r="B95" s="52"/>
      <c r="C95" s="63"/>
      <c r="D95" s="44"/>
      <c r="E95" s="4" t="s">
        <v>11</v>
      </c>
      <c r="F95" s="20">
        <v>0</v>
      </c>
      <c r="G95" s="20">
        <v>0</v>
      </c>
      <c r="H95" s="20">
        <v>0</v>
      </c>
      <c r="I95" s="20">
        <v>0</v>
      </c>
    </row>
    <row r="96" spans="1:9" ht="15.75" x14ac:dyDescent="0.2">
      <c r="A96" s="61"/>
      <c r="B96" s="52"/>
      <c r="C96" s="63"/>
      <c r="D96" s="44"/>
      <c r="E96" s="5" t="s">
        <v>12</v>
      </c>
      <c r="F96" s="20">
        <v>0</v>
      </c>
      <c r="G96" s="20">
        <v>0</v>
      </c>
      <c r="H96" s="20">
        <v>0</v>
      </c>
      <c r="I96" s="20">
        <v>0</v>
      </c>
    </row>
    <row r="97" spans="1:9" ht="15.75" x14ac:dyDescent="0.2">
      <c r="A97" s="61"/>
      <c r="B97" s="52"/>
      <c r="C97" s="63"/>
      <c r="D97" s="44"/>
      <c r="E97" s="6" t="s">
        <v>13</v>
      </c>
      <c r="F97" s="20">
        <v>81378</v>
      </c>
      <c r="G97" s="20">
        <v>16841</v>
      </c>
      <c r="H97" s="20">
        <v>11205.458350000001</v>
      </c>
      <c r="I97" s="20">
        <v>11205.458350000001</v>
      </c>
    </row>
    <row r="98" spans="1:9" ht="31.5" x14ac:dyDescent="0.2">
      <c r="A98" s="62"/>
      <c r="B98" s="53"/>
      <c r="C98" s="70"/>
      <c r="D98" s="45"/>
      <c r="E98" s="7" t="s">
        <v>14</v>
      </c>
      <c r="F98" s="20">
        <v>0</v>
      </c>
      <c r="G98" s="20">
        <v>0</v>
      </c>
      <c r="H98" s="20">
        <v>0</v>
      </c>
      <c r="I98" s="20">
        <v>0</v>
      </c>
    </row>
    <row r="99" spans="1:9" ht="15" customHeight="1" x14ac:dyDescent="0.2">
      <c r="A99" s="46" t="s">
        <v>96</v>
      </c>
      <c r="B99" s="51" t="s">
        <v>93</v>
      </c>
      <c r="C99" s="43" t="s">
        <v>94</v>
      </c>
      <c r="D99" s="43" t="s">
        <v>95</v>
      </c>
      <c r="E99" s="38" t="s">
        <v>10</v>
      </c>
      <c r="F99" s="39">
        <f>F101+F102+F103+F104</f>
        <v>538922</v>
      </c>
      <c r="G99" s="39">
        <f>G101+G102+G103+G104</f>
        <v>123707</v>
      </c>
      <c r="H99" s="39">
        <f>H101+H102+H103+H104</f>
        <v>70980.305609999996</v>
      </c>
      <c r="I99" s="39">
        <f>I101+I102+I103+I104</f>
        <v>70980.305609999996</v>
      </c>
    </row>
    <row r="100" spans="1:9" ht="15.75" customHeight="1" x14ac:dyDescent="0.2">
      <c r="A100" s="47"/>
      <c r="B100" s="52"/>
      <c r="C100" s="44"/>
      <c r="D100" s="44"/>
      <c r="E100" s="3" t="s">
        <v>8</v>
      </c>
      <c r="F100" s="22"/>
      <c r="G100" s="22"/>
      <c r="H100" s="23"/>
      <c r="I100" s="22"/>
    </row>
    <row r="101" spans="1:9" ht="15" customHeight="1" x14ac:dyDescent="0.2">
      <c r="A101" s="47"/>
      <c r="B101" s="52"/>
      <c r="C101" s="44"/>
      <c r="D101" s="44"/>
      <c r="E101" s="4" t="s">
        <v>11</v>
      </c>
      <c r="F101" s="20">
        <v>4156</v>
      </c>
      <c r="G101" s="20">
        <v>4156</v>
      </c>
      <c r="H101" s="23">
        <v>0</v>
      </c>
      <c r="I101" s="20">
        <v>0</v>
      </c>
    </row>
    <row r="102" spans="1:9" ht="20.25" customHeight="1" x14ac:dyDescent="0.2">
      <c r="A102" s="47"/>
      <c r="B102" s="52"/>
      <c r="C102" s="44"/>
      <c r="D102" s="44"/>
      <c r="E102" s="5" t="s">
        <v>12</v>
      </c>
      <c r="F102" s="20">
        <v>8709</v>
      </c>
      <c r="G102" s="20">
        <v>8709</v>
      </c>
      <c r="H102" s="23">
        <v>149.24744999999999</v>
      </c>
      <c r="I102" s="20">
        <v>149.24744999999999</v>
      </c>
    </row>
    <row r="103" spans="1:9" ht="19.5" customHeight="1" x14ac:dyDescent="0.2">
      <c r="A103" s="47"/>
      <c r="B103" s="52"/>
      <c r="C103" s="44"/>
      <c r="D103" s="44"/>
      <c r="E103" s="6" t="s">
        <v>13</v>
      </c>
      <c r="F103" s="20">
        <v>467482</v>
      </c>
      <c r="G103" s="20">
        <v>99187</v>
      </c>
      <c r="H103" s="23">
        <v>66281.658160000006</v>
      </c>
      <c r="I103" s="20">
        <v>66281.658160000006</v>
      </c>
    </row>
    <row r="104" spans="1:9" ht="16.5" customHeight="1" x14ac:dyDescent="0.2">
      <c r="A104" s="48"/>
      <c r="B104" s="52"/>
      <c r="C104" s="45"/>
      <c r="D104" s="44"/>
      <c r="E104" s="7" t="s">
        <v>14</v>
      </c>
      <c r="F104" s="20">
        <v>58575</v>
      </c>
      <c r="G104" s="20">
        <v>11655</v>
      </c>
      <c r="H104" s="23">
        <v>4549.3999999999996</v>
      </c>
      <c r="I104" s="20">
        <v>4549.3999999999996</v>
      </c>
    </row>
    <row r="105" spans="1:9" ht="15.6" customHeight="1" x14ac:dyDescent="0.2">
      <c r="A105" s="74" t="s">
        <v>97</v>
      </c>
      <c r="B105" s="75" t="s">
        <v>98</v>
      </c>
      <c r="C105" s="57" t="s">
        <v>101</v>
      </c>
      <c r="D105" s="43" t="s">
        <v>99</v>
      </c>
      <c r="E105" s="38" t="s">
        <v>10</v>
      </c>
      <c r="F105" s="39">
        <f>F107+F108+F109+F110</f>
        <v>755</v>
      </c>
      <c r="G105" s="39">
        <f>G107+G108+G109+G110</f>
        <v>173</v>
      </c>
      <c r="H105" s="39">
        <f>H107+H108+H109+H110</f>
        <v>17.8</v>
      </c>
      <c r="I105" s="39">
        <f>I107+I108+I109+I110</f>
        <v>17.8</v>
      </c>
    </row>
    <row r="106" spans="1:9" ht="15.75" x14ac:dyDescent="0.2">
      <c r="A106" s="74"/>
      <c r="B106" s="75"/>
      <c r="C106" s="57"/>
      <c r="D106" s="44"/>
      <c r="E106" s="3" t="s">
        <v>8</v>
      </c>
      <c r="F106" s="20"/>
      <c r="G106" s="20"/>
      <c r="H106" s="20"/>
      <c r="I106" s="20"/>
    </row>
    <row r="107" spans="1:9" ht="15.75" x14ac:dyDescent="0.2">
      <c r="A107" s="74"/>
      <c r="B107" s="75"/>
      <c r="C107" s="57"/>
      <c r="D107" s="44"/>
      <c r="E107" s="4" t="s">
        <v>11</v>
      </c>
      <c r="F107" s="20">
        <v>0</v>
      </c>
      <c r="G107" s="20">
        <v>0</v>
      </c>
      <c r="H107" s="20">
        <v>0</v>
      </c>
      <c r="I107" s="20">
        <v>0</v>
      </c>
    </row>
    <row r="108" spans="1:9" ht="15.75" x14ac:dyDescent="0.2">
      <c r="A108" s="74"/>
      <c r="B108" s="75"/>
      <c r="C108" s="57"/>
      <c r="D108" s="44"/>
      <c r="E108" s="5" t="s">
        <v>12</v>
      </c>
      <c r="F108" s="20">
        <v>0</v>
      </c>
      <c r="G108" s="20">
        <v>0</v>
      </c>
      <c r="H108" s="20">
        <v>0</v>
      </c>
      <c r="I108" s="20">
        <v>0</v>
      </c>
    </row>
    <row r="109" spans="1:9" ht="15.75" x14ac:dyDescent="0.2">
      <c r="A109" s="74"/>
      <c r="B109" s="75"/>
      <c r="C109" s="57"/>
      <c r="D109" s="44"/>
      <c r="E109" s="6" t="s">
        <v>13</v>
      </c>
      <c r="F109" s="20">
        <v>755</v>
      </c>
      <c r="G109" s="20">
        <v>173</v>
      </c>
      <c r="H109" s="20">
        <v>17.8</v>
      </c>
      <c r="I109" s="20">
        <v>17.8</v>
      </c>
    </row>
    <row r="110" spans="1:9" ht="49.5" customHeight="1" x14ac:dyDescent="0.2">
      <c r="A110" s="74"/>
      <c r="B110" s="75"/>
      <c r="C110" s="57"/>
      <c r="D110" s="45"/>
      <c r="E110" s="7" t="s">
        <v>14</v>
      </c>
      <c r="F110" s="20">
        <v>0</v>
      </c>
      <c r="G110" s="20">
        <v>0</v>
      </c>
      <c r="H110" s="20">
        <v>0</v>
      </c>
      <c r="I110" s="20">
        <v>0</v>
      </c>
    </row>
    <row r="111" spans="1:9" ht="15.6" customHeight="1" x14ac:dyDescent="0.2">
      <c r="A111" s="74" t="s">
        <v>104</v>
      </c>
      <c r="B111" s="75" t="s">
        <v>100</v>
      </c>
      <c r="C111" s="57" t="s">
        <v>102</v>
      </c>
      <c r="D111" s="43" t="s">
        <v>103</v>
      </c>
      <c r="E111" s="38" t="s">
        <v>10</v>
      </c>
      <c r="F111" s="39">
        <f>F113+F114+F115+F116</f>
        <v>805</v>
      </c>
      <c r="G111" s="39">
        <f>G113+G114+G115+G116</f>
        <v>230</v>
      </c>
      <c r="H111" s="39">
        <f>H113+H114+H115+H116</f>
        <v>57.5</v>
      </c>
      <c r="I111" s="39">
        <f>I113+I114+I115+I116</f>
        <v>57.5</v>
      </c>
    </row>
    <row r="112" spans="1:9" ht="15.75" x14ac:dyDescent="0.2">
      <c r="A112" s="74"/>
      <c r="B112" s="75"/>
      <c r="C112" s="57"/>
      <c r="D112" s="44"/>
      <c r="E112" s="3" t="s">
        <v>8</v>
      </c>
      <c r="F112" s="20"/>
      <c r="G112" s="20"/>
      <c r="H112" s="20"/>
      <c r="I112" s="20"/>
    </row>
    <row r="113" spans="1:9" ht="15.75" x14ac:dyDescent="0.2">
      <c r="A113" s="74"/>
      <c r="B113" s="75"/>
      <c r="C113" s="57"/>
      <c r="D113" s="44"/>
      <c r="E113" s="4" t="s">
        <v>11</v>
      </c>
      <c r="F113" s="20">
        <v>0</v>
      </c>
      <c r="G113" s="20">
        <v>0</v>
      </c>
      <c r="H113" s="20">
        <v>0</v>
      </c>
      <c r="I113" s="20">
        <v>0</v>
      </c>
    </row>
    <row r="114" spans="1:9" ht="15.75" x14ac:dyDescent="0.2">
      <c r="A114" s="74"/>
      <c r="B114" s="75"/>
      <c r="C114" s="57"/>
      <c r="D114" s="44"/>
      <c r="E114" s="5" t="s">
        <v>12</v>
      </c>
      <c r="F114" s="20">
        <v>0</v>
      </c>
      <c r="G114" s="20">
        <v>0</v>
      </c>
      <c r="H114" s="20">
        <v>0</v>
      </c>
      <c r="I114" s="20">
        <v>0</v>
      </c>
    </row>
    <row r="115" spans="1:9" ht="15.75" x14ac:dyDescent="0.2">
      <c r="A115" s="74"/>
      <c r="B115" s="75"/>
      <c r="C115" s="57"/>
      <c r="D115" s="44"/>
      <c r="E115" s="6" t="s">
        <v>13</v>
      </c>
      <c r="F115" s="20">
        <v>805</v>
      </c>
      <c r="G115" s="20">
        <v>230</v>
      </c>
      <c r="H115" s="20">
        <v>57.5</v>
      </c>
      <c r="I115" s="20">
        <v>57.5</v>
      </c>
    </row>
    <row r="116" spans="1:9" ht="49.5" customHeight="1" x14ac:dyDescent="0.2">
      <c r="A116" s="74"/>
      <c r="B116" s="75"/>
      <c r="C116" s="57"/>
      <c r="D116" s="45"/>
      <c r="E116" s="7" t="s">
        <v>14</v>
      </c>
      <c r="F116" s="20">
        <v>0</v>
      </c>
      <c r="G116" s="20">
        <v>0</v>
      </c>
      <c r="H116" s="20">
        <v>0</v>
      </c>
      <c r="I116" s="20">
        <v>0</v>
      </c>
    </row>
    <row r="117" spans="1:9" ht="16.5" customHeight="1" x14ac:dyDescent="0.2">
      <c r="A117" s="59" t="s">
        <v>105</v>
      </c>
      <c r="B117" s="51" t="s">
        <v>106</v>
      </c>
      <c r="C117" s="43" t="s">
        <v>162</v>
      </c>
      <c r="D117" s="43" t="s">
        <v>107</v>
      </c>
      <c r="E117" s="38" t="s">
        <v>10</v>
      </c>
      <c r="F117" s="41">
        <f>F123+F129+F135+F141+F147</f>
        <v>225067</v>
      </c>
      <c r="G117" s="41">
        <f t="shared" ref="G117:I117" si="8">G123+G129+G135+G141+G147</f>
        <v>31952</v>
      </c>
      <c r="H117" s="41">
        <f t="shared" si="8"/>
        <v>32332.927680000001</v>
      </c>
      <c r="I117" s="41">
        <f t="shared" si="8"/>
        <v>32332.927680000001</v>
      </c>
    </row>
    <row r="118" spans="1:9" ht="15" customHeight="1" x14ac:dyDescent="0.2">
      <c r="A118" s="49"/>
      <c r="B118" s="63"/>
      <c r="C118" s="44"/>
      <c r="D118" s="44"/>
      <c r="E118" s="3" t="s">
        <v>8</v>
      </c>
      <c r="F118" s="24"/>
      <c r="G118" s="24"/>
      <c r="H118" s="23"/>
      <c r="I118" s="24"/>
    </row>
    <row r="119" spans="1:9" ht="19.5" customHeight="1" x14ac:dyDescent="0.2">
      <c r="A119" s="49"/>
      <c r="B119" s="63"/>
      <c r="C119" s="44"/>
      <c r="D119" s="44"/>
      <c r="E119" s="4" t="s">
        <v>15</v>
      </c>
      <c r="F119" s="19">
        <f t="shared" ref="F119:I121" si="9">F125+F131+F137+F143+F149</f>
        <v>0</v>
      </c>
      <c r="G119" s="19">
        <f t="shared" si="9"/>
        <v>0</v>
      </c>
      <c r="H119" s="19">
        <f t="shared" si="9"/>
        <v>0</v>
      </c>
      <c r="I119" s="19">
        <f t="shared" si="9"/>
        <v>0</v>
      </c>
    </row>
    <row r="120" spans="1:9" ht="18.75" customHeight="1" x14ac:dyDescent="0.2">
      <c r="A120" s="49"/>
      <c r="B120" s="63"/>
      <c r="C120" s="44"/>
      <c r="D120" s="44"/>
      <c r="E120" s="5" t="s">
        <v>12</v>
      </c>
      <c r="F120" s="19">
        <f t="shared" si="9"/>
        <v>0</v>
      </c>
      <c r="G120" s="19">
        <f t="shared" si="9"/>
        <v>0</v>
      </c>
      <c r="H120" s="19">
        <f t="shared" si="9"/>
        <v>0</v>
      </c>
      <c r="I120" s="19">
        <f t="shared" si="9"/>
        <v>0</v>
      </c>
    </row>
    <row r="121" spans="1:9" ht="16.5" customHeight="1" x14ac:dyDescent="0.2">
      <c r="A121" s="49"/>
      <c r="B121" s="63"/>
      <c r="C121" s="44"/>
      <c r="D121" s="44"/>
      <c r="E121" s="6" t="s">
        <v>13</v>
      </c>
      <c r="F121" s="19">
        <f t="shared" si="9"/>
        <v>225067</v>
      </c>
      <c r="G121" s="19">
        <f t="shared" si="9"/>
        <v>31952</v>
      </c>
      <c r="H121" s="19">
        <f t="shared" si="9"/>
        <v>32332.927680000001</v>
      </c>
      <c r="I121" s="19">
        <f t="shared" si="9"/>
        <v>32332.927680000001</v>
      </c>
    </row>
    <row r="122" spans="1:9" ht="21" customHeight="1" x14ac:dyDescent="0.2">
      <c r="A122" s="58"/>
      <c r="B122" s="63"/>
      <c r="C122" s="45"/>
      <c r="D122" s="44"/>
      <c r="E122" s="7" t="s">
        <v>14</v>
      </c>
      <c r="F122" s="19">
        <f>F128+F134+F140+F146+F152</f>
        <v>0</v>
      </c>
      <c r="G122" s="19">
        <f t="shared" ref="G122:I122" si="10">G128+G134+G140+G146+G152</f>
        <v>0</v>
      </c>
      <c r="H122" s="19">
        <f t="shared" si="10"/>
        <v>0</v>
      </c>
      <c r="I122" s="19">
        <f t="shared" si="10"/>
        <v>0</v>
      </c>
    </row>
    <row r="123" spans="1:9" ht="21" customHeight="1" x14ac:dyDescent="0.2">
      <c r="A123" s="59" t="s">
        <v>33</v>
      </c>
      <c r="B123" s="63"/>
      <c r="C123" s="43" t="s">
        <v>48</v>
      </c>
      <c r="D123" s="44"/>
      <c r="E123" s="2" t="s">
        <v>10</v>
      </c>
      <c r="F123" s="26">
        <f>F125+F126+F127+F128</f>
        <v>152425</v>
      </c>
      <c r="G123" s="26">
        <f>G125+G126+G127+G128</f>
        <v>23845</v>
      </c>
      <c r="H123" s="26">
        <f>H125+H126+H127+H128</f>
        <v>24750.25359</v>
      </c>
      <c r="I123" s="26">
        <f>I125+I126+I127+I128</f>
        <v>24750.25359</v>
      </c>
    </row>
    <row r="124" spans="1:9" ht="15" customHeight="1" x14ac:dyDescent="0.2">
      <c r="A124" s="49"/>
      <c r="B124" s="63"/>
      <c r="C124" s="44"/>
      <c r="D124" s="44"/>
      <c r="E124" s="3" t="s">
        <v>8</v>
      </c>
      <c r="F124" s="19"/>
      <c r="G124" s="19"/>
      <c r="H124" s="25"/>
      <c r="I124" s="19"/>
    </row>
    <row r="125" spans="1:9" ht="21" customHeight="1" x14ac:dyDescent="0.2">
      <c r="A125" s="49"/>
      <c r="B125" s="63"/>
      <c r="C125" s="44"/>
      <c r="D125" s="44"/>
      <c r="E125" s="4" t="s">
        <v>15</v>
      </c>
      <c r="F125" s="19">
        <v>0</v>
      </c>
      <c r="G125" s="19">
        <v>0</v>
      </c>
      <c r="H125" s="19">
        <v>0</v>
      </c>
      <c r="I125" s="19">
        <v>0</v>
      </c>
    </row>
    <row r="126" spans="1:9" ht="21" customHeight="1" x14ac:dyDescent="0.2">
      <c r="A126" s="49"/>
      <c r="B126" s="63"/>
      <c r="C126" s="44"/>
      <c r="D126" s="44"/>
      <c r="E126" s="5" t="s">
        <v>12</v>
      </c>
      <c r="F126" s="19">
        <v>0</v>
      </c>
      <c r="G126" s="19">
        <v>0</v>
      </c>
      <c r="H126" s="19">
        <v>0</v>
      </c>
      <c r="I126" s="19">
        <v>0</v>
      </c>
    </row>
    <row r="127" spans="1:9" ht="21" customHeight="1" x14ac:dyDescent="0.2">
      <c r="A127" s="49"/>
      <c r="B127" s="63"/>
      <c r="C127" s="44"/>
      <c r="D127" s="44"/>
      <c r="E127" s="6" t="s">
        <v>13</v>
      </c>
      <c r="F127" s="19">
        <v>152425</v>
      </c>
      <c r="G127" s="19">
        <v>23845</v>
      </c>
      <c r="H127" s="25">
        <v>24750.25359</v>
      </c>
      <c r="I127" s="19">
        <v>24750.25359</v>
      </c>
    </row>
    <row r="128" spans="1:9" ht="21" customHeight="1" x14ac:dyDescent="0.2">
      <c r="A128" s="58"/>
      <c r="B128" s="63"/>
      <c r="C128" s="45"/>
      <c r="D128" s="44"/>
      <c r="E128" s="7" t="s">
        <v>14</v>
      </c>
      <c r="F128" s="19">
        <v>0</v>
      </c>
      <c r="G128" s="19">
        <v>0</v>
      </c>
      <c r="H128" s="19">
        <v>0</v>
      </c>
      <c r="I128" s="19">
        <v>0</v>
      </c>
    </row>
    <row r="129" spans="1:9" ht="21" customHeight="1" x14ac:dyDescent="0.2">
      <c r="A129" s="59" t="s">
        <v>22</v>
      </c>
      <c r="B129" s="63"/>
      <c r="C129" s="43" t="s">
        <v>49</v>
      </c>
      <c r="D129" s="44"/>
      <c r="E129" s="2" t="s">
        <v>10</v>
      </c>
      <c r="F129" s="26">
        <f>F131+F132+F133+F134</f>
        <v>6004</v>
      </c>
      <c r="G129" s="26">
        <f>G131+G132+G133+G134</f>
        <v>1201</v>
      </c>
      <c r="H129" s="26">
        <f>H131+H132+H133+H134</f>
        <v>2585.7161500000002</v>
      </c>
      <c r="I129" s="26">
        <f>I131+I132+I133+I134</f>
        <v>2585.7161500000002</v>
      </c>
    </row>
    <row r="130" spans="1:9" ht="13.5" customHeight="1" x14ac:dyDescent="0.2">
      <c r="A130" s="49"/>
      <c r="B130" s="63"/>
      <c r="C130" s="44"/>
      <c r="D130" s="44"/>
      <c r="E130" s="3" t="s">
        <v>8</v>
      </c>
      <c r="F130" s="19"/>
      <c r="G130" s="19"/>
      <c r="H130" s="25"/>
      <c r="I130" s="19"/>
    </row>
    <row r="131" spans="1:9" ht="21" customHeight="1" x14ac:dyDescent="0.2">
      <c r="A131" s="49"/>
      <c r="B131" s="63"/>
      <c r="C131" s="44"/>
      <c r="D131" s="44"/>
      <c r="E131" s="4" t="s">
        <v>15</v>
      </c>
      <c r="F131" s="19">
        <v>0</v>
      </c>
      <c r="G131" s="19">
        <v>0</v>
      </c>
      <c r="H131" s="19">
        <v>0</v>
      </c>
      <c r="I131" s="19">
        <v>0</v>
      </c>
    </row>
    <row r="132" spans="1:9" ht="21" customHeight="1" x14ac:dyDescent="0.2">
      <c r="A132" s="49"/>
      <c r="B132" s="63"/>
      <c r="C132" s="44"/>
      <c r="D132" s="44"/>
      <c r="E132" s="5" t="s">
        <v>12</v>
      </c>
      <c r="F132" s="19">
        <v>0</v>
      </c>
      <c r="G132" s="19">
        <v>0</v>
      </c>
      <c r="H132" s="19">
        <v>0</v>
      </c>
      <c r="I132" s="19">
        <v>0</v>
      </c>
    </row>
    <row r="133" spans="1:9" ht="21" customHeight="1" x14ac:dyDescent="0.2">
      <c r="A133" s="49"/>
      <c r="B133" s="63"/>
      <c r="C133" s="44"/>
      <c r="D133" s="44"/>
      <c r="E133" s="6" t="s">
        <v>13</v>
      </c>
      <c r="F133" s="19">
        <v>6004</v>
      </c>
      <c r="G133" s="19">
        <v>1201</v>
      </c>
      <c r="H133" s="25">
        <v>2585.7161500000002</v>
      </c>
      <c r="I133" s="19">
        <v>2585.7161500000002</v>
      </c>
    </row>
    <row r="134" spans="1:9" ht="21" customHeight="1" x14ac:dyDescent="0.2">
      <c r="A134" s="58"/>
      <c r="B134" s="63"/>
      <c r="C134" s="45"/>
      <c r="D134" s="44"/>
      <c r="E134" s="7" t="s">
        <v>14</v>
      </c>
      <c r="F134" s="19">
        <v>0</v>
      </c>
      <c r="G134" s="19">
        <v>0</v>
      </c>
      <c r="H134" s="19">
        <v>0</v>
      </c>
      <c r="I134" s="19">
        <v>0</v>
      </c>
    </row>
    <row r="135" spans="1:9" ht="21" customHeight="1" x14ac:dyDescent="0.2">
      <c r="A135" s="59" t="s">
        <v>25</v>
      </c>
      <c r="B135" s="63"/>
      <c r="C135" s="43" t="s">
        <v>21</v>
      </c>
      <c r="D135" s="44"/>
      <c r="E135" s="2" t="s">
        <v>10</v>
      </c>
      <c r="F135" s="26">
        <f>F137+F138+F139+F140</f>
        <v>12967</v>
      </c>
      <c r="G135" s="26">
        <f>G137+G138+G139+G140</f>
        <v>2593</v>
      </c>
      <c r="H135" s="26">
        <f>H137+H138+H139+H140</f>
        <v>1495.76043</v>
      </c>
      <c r="I135" s="26">
        <f>I137+I138+I139+I140</f>
        <v>1495.76043</v>
      </c>
    </row>
    <row r="136" spans="1:9" ht="15.75" customHeight="1" x14ac:dyDescent="0.2">
      <c r="A136" s="49"/>
      <c r="B136" s="63"/>
      <c r="C136" s="44"/>
      <c r="D136" s="44"/>
      <c r="E136" s="3" t="s">
        <v>8</v>
      </c>
      <c r="F136" s="19"/>
      <c r="G136" s="19"/>
      <c r="H136" s="25"/>
      <c r="I136" s="19"/>
    </row>
    <row r="137" spans="1:9" ht="21" customHeight="1" x14ac:dyDescent="0.2">
      <c r="A137" s="49"/>
      <c r="B137" s="63"/>
      <c r="C137" s="44"/>
      <c r="D137" s="44"/>
      <c r="E137" s="4" t="s">
        <v>15</v>
      </c>
      <c r="F137" s="19">
        <v>0</v>
      </c>
      <c r="G137" s="19">
        <v>0</v>
      </c>
      <c r="H137" s="19">
        <v>0</v>
      </c>
      <c r="I137" s="19">
        <v>0</v>
      </c>
    </row>
    <row r="138" spans="1:9" ht="21" customHeight="1" x14ac:dyDescent="0.2">
      <c r="A138" s="49"/>
      <c r="B138" s="63"/>
      <c r="C138" s="44"/>
      <c r="D138" s="44"/>
      <c r="E138" s="5" t="s">
        <v>12</v>
      </c>
      <c r="F138" s="19">
        <v>0</v>
      </c>
      <c r="G138" s="19">
        <v>0</v>
      </c>
      <c r="H138" s="19">
        <v>0</v>
      </c>
      <c r="I138" s="19">
        <v>0</v>
      </c>
    </row>
    <row r="139" spans="1:9" ht="21" customHeight="1" x14ac:dyDescent="0.2">
      <c r="A139" s="49"/>
      <c r="B139" s="63"/>
      <c r="C139" s="44"/>
      <c r="D139" s="44"/>
      <c r="E139" s="6" t="s">
        <v>13</v>
      </c>
      <c r="F139" s="19">
        <v>12967</v>
      </c>
      <c r="G139" s="19">
        <v>2593</v>
      </c>
      <c r="H139" s="25">
        <v>1495.76043</v>
      </c>
      <c r="I139" s="19">
        <v>1495.76043</v>
      </c>
    </row>
    <row r="140" spans="1:9" ht="21" customHeight="1" x14ac:dyDescent="0.2">
      <c r="A140" s="58"/>
      <c r="B140" s="63"/>
      <c r="C140" s="45"/>
      <c r="D140" s="44"/>
      <c r="E140" s="7" t="s">
        <v>14</v>
      </c>
      <c r="F140" s="19">
        <v>0</v>
      </c>
      <c r="G140" s="19">
        <v>0</v>
      </c>
      <c r="H140" s="19">
        <v>0</v>
      </c>
      <c r="I140" s="19">
        <v>0</v>
      </c>
    </row>
    <row r="141" spans="1:9" ht="21" customHeight="1" x14ac:dyDescent="0.2">
      <c r="A141" s="59" t="s">
        <v>108</v>
      </c>
      <c r="B141" s="63"/>
      <c r="C141" s="43" t="s">
        <v>50</v>
      </c>
      <c r="D141" s="44"/>
      <c r="E141" s="2" t="s">
        <v>10</v>
      </c>
      <c r="F141" s="26">
        <f>F143+F144+F145+F146</f>
        <v>18914</v>
      </c>
      <c r="G141" s="26">
        <f>G143+G144+G145+G146</f>
        <v>2423</v>
      </c>
      <c r="H141" s="26">
        <f>H143+H144+H145+H146</f>
        <v>2562.2746900000002</v>
      </c>
      <c r="I141" s="26">
        <f>I143+I144+I145+I146</f>
        <v>2562.2746900000002</v>
      </c>
    </row>
    <row r="142" spans="1:9" ht="15" customHeight="1" x14ac:dyDescent="0.2">
      <c r="A142" s="49"/>
      <c r="B142" s="63"/>
      <c r="C142" s="44"/>
      <c r="D142" s="44"/>
      <c r="E142" s="3" t="s">
        <v>8</v>
      </c>
      <c r="F142" s="19"/>
      <c r="G142" s="19"/>
      <c r="H142" s="25"/>
      <c r="I142" s="19"/>
    </row>
    <row r="143" spans="1:9" ht="21" customHeight="1" x14ac:dyDescent="0.2">
      <c r="A143" s="49"/>
      <c r="B143" s="63"/>
      <c r="C143" s="44"/>
      <c r="D143" s="44"/>
      <c r="E143" s="4" t="s">
        <v>15</v>
      </c>
      <c r="F143" s="19">
        <v>0</v>
      </c>
      <c r="G143" s="19">
        <v>0</v>
      </c>
      <c r="H143" s="19">
        <v>0</v>
      </c>
      <c r="I143" s="19">
        <v>0</v>
      </c>
    </row>
    <row r="144" spans="1:9" ht="21" customHeight="1" x14ac:dyDescent="0.2">
      <c r="A144" s="49"/>
      <c r="B144" s="63"/>
      <c r="C144" s="44"/>
      <c r="D144" s="44"/>
      <c r="E144" s="5" t="s">
        <v>12</v>
      </c>
      <c r="F144" s="19">
        <v>0</v>
      </c>
      <c r="G144" s="19">
        <v>0</v>
      </c>
      <c r="H144" s="19">
        <v>0</v>
      </c>
      <c r="I144" s="19">
        <v>0</v>
      </c>
    </row>
    <row r="145" spans="1:9" ht="21" customHeight="1" x14ac:dyDescent="0.2">
      <c r="A145" s="49"/>
      <c r="B145" s="63"/>
      <c r="C145" s="44"/>
      <c r="D145" s="44"/>
      <c r="E145" s="6" t="s">
        <v>13</v>
      </c>
      <c r="F145" s="19">
        <v>18914</v>
      </c>
      <c r="G145" s="19">
        <v>2423</v>
      </c>
      <c r="H145" s="25">
        <v>2562.2746900000002</v>
      </c>
      <c r="I145" s="19">
        <v>2562.2746900000002</v>
      </c>
    </row>
    <row r="146" spans="1:9" ht="21" customHeight="1" x14ac:dyDescent="0.2">
      <c r="A146" s="58"/>
      <c r="B146" s="63"/>
      <c r="C146" s="45"/>
      <c r="D146" s="44"/>
      <c r="E146" s="7" t="s">
        <v>14</v>
      </c>
      <c r="F146" s="19">
        <v>0</v>
      </c>
      <c r="G146" s="19">
        <v>0</v>
      </c>
      <c r="H146" s="19">
        <v>0</v>
      </c>
      <c r="I146" s="19">
        <v>0</v>
      </c>
    </row>
    <row r="147" spans="1:9" ht="21" customHeight="1" x14ac:dyDescent="0.2">
      <c r="A147" s="59" t="s">
        <v>109</v>
      </c>
      <c r="B147" s="63"/>
      <c r="C147" s="43" t="s">
        <v>51</v>
      </c>
      <c r="D147" s="44"/>
      <c r="E147" s="2" t="s">
        <v>10</v>
      </c>
      <c r="F147" s="26">
        <f>F149+F150+F151+F152</f>
        <v>34757</v>
      </c>
      <c r="G147" s="26">
        <f>G149+G150+G151+G152</f>
        <v>1890</v>
      </c>
      <c r="H147" s="26">
        <f>H149+H150+H151+H152</f>
        <v>938.92282</v>
      </c>
      <c r="I147" s="26">
        <f>I149+I150+I151+I152</f>
        <v>938.92282</v>
      </c>
    </row>
    <row r="148" spans="1:9" ht="21" customHeight="1" x14ac:dyDescent="0.2">
      <c r="A148" s="49"/>
      <c r="B148" s="63"/>
      <c r="C148" s="44"/>
      <c r="D148" s="44"/>
      <c r="E148" s="3" t="s">
        <v>8</v>
      </c>
      <c r="F148" s="19"/>
      <c r="G148" s="19"/>
      <c r="H148" s="19"/>
      <c r="I148" s="19"/>
    </row>
    <row r="149" spans="1:9" ht="21" customHeight="1" x14ac:dyDescent="0.2">
      <c r="A149" s="49"/>
      <c r="B149" s="63"/>
      <c r="C149" s="44"/>
      <c r="D149" s="44"/>
      <c r="E149" s="4" t="s">
        <v>15</v>
      </c>
      <c r="F149" s="19">
        <v>0</v>
      </c>
      <c r="G149" s="19">
        <v>0</v>
      </c>
      <c r="H149" s="19">
        <v>0</v>
      </c>
      <c r="I149" s="19">
        <v>0</v>
      </c>
    </row>
    <row r="150" spans="1:9" ht="21" customHeight="1" x14ac:dyDescent="0.2">
      <c r="A150" s="49"/>
      <c r="B150" s="63"/>
      <c r="C150" s="44"/>
      <c r="D150" s="44"/>
      <c r="E150" s="5" t="s">
        <v>12</v>
      </c>
      <c r="F150" s="19">
        <v>0</v>
      </c>
      <c r="G150" s="19">
        <v>0</v>
      </c>
      <c r="H150" s="19">
        <v>0</v>
      </c>
      <c r="I150" s="19">
        <v>0</v>
      </c>
    </row>
    <row r="151" spans="1:9" ht="21" customHeight="1" x14ac:dyDescent="0.2">
      <c r="A151" s="49"/>
      <c r="B151" s="63"/>
      <c r="C151" s="44"/>
      <c r="D151" s="44"/>
      <c r="E151" s="6" t="s">
        <v>13</v>
      </c>
      <c r="F151" s="19">
        <v>34757</v>
      </c>
      <c r="G151" s="19">
        <v>1890</v>
      </c>
      <c r="H151" s="19">
        <v>938.92282</v>
      </c>
      <c r="I151" s="19">
        <v>938.92282</v>
      </c>
    </row>
    <row r="152" spans="1:9" ht="21" customHeight="1" x14ac:dyDescent="0.2">
      <c r="A152" s="58"/>
      <c r="B152" s="63"/>
      <c r="C152" s="45"/>
      <c r="D152" s="44"/>
      <c r="E152" s="7" t="s">
        <v>14</v>
      </c>
      <c r="F152" s="19">
        <v>0</v>
      </c>
      <c r="G152" s="19">
        <v>0</v>
      </c>
      <c r="H152" s="19">
        <v>0</v>
      </c>
      <c r="I152" s="19">
        <v>0</v>
      </c>
    </row>
    <row r="153" spans="1:9" ht="18.75" customHeight="1" x14ac:dyDescent="0.2">
      <c r="A153" s="46" t="s">
        <v>110</v>
      </c>
      <c r="B153" s="51" t="s">
        <v>113</v>
      </c>
      <c r="C153" s="43" t="s">
        <v>114</v>
      </c>
      <c r="D153" s="43" t="s">
        <v>111</v>
      </c>
      <c r="E153" s="42" t="s">
        <v>10</v>
      </c>
      <c r="F153" s="41">
        <f>F155+F156+F157+F158</f>
        <v>92452</v>
      </c>
      <c r="G153" s="41">
        <f>G155+G156+G157+G158</f>
        <v>21674</v>
      </c>
      <c r="H153" s="41">
        <f>H155+H156+H157+H158</f>
        <v>47089.579109999999</v>
      </c>
      <c r="I153" s="41">
        <f>I155+I156+I157+I158</f>
        <v>47089.579109999999</v>
      </c>
    </row>
    <row r="154" spans="1:9" ht="16.5" customHeight="1" x14ac:dyDescent="0.2">
      <c r="A154" s="47"/>
      <c r="B154" s="52"/>
      <c r="C154" s="44"/>
      <c r="D154" s="44"/>
      <c r="E154" s="3" t="s">
        <v>8</v>
      </c>
      <c r="F154" s="24"/>
      <c r="G154" s="24"/>
      <c r="H154" s="23"/>
      <c r="I154" s="24"/>
    </row>
    <row r="155" spans="1:9" ht="18.75" customHeight="1" x14ac:dyDescent="0.2">
      <c r="A155" s="47"/>
      <c r="B155" s="52"/>
      <c r="C155" s="44"/>
      <c r="D155" s="44"/>
      <c r="E155" s="4" t="s">
        <v>15</v>
      </c>
      <c r="F155" s="20">
        <f t="shared" ref="F155:I157" si="11">F161+F167+F173</f>
        <v>0</v>
      </c>
      <c r="G155" s="20">
        <f t="shared" si="11"/>
        <v>0</v>
      </c>
      <c r="H155" s="20">
        <f t="shared" si="11"/>
        <v>0</v>
      </c>
      <c r="I155" s="20">
        <f t="shared" si="11"/>
        <v>0</v>
      </c>
    </row>
    <row r="156" spans="1:9" ht="15.75" customHeight="1" x14ac:dyDescent="0.2">
      <c r="A156" s="47"/>
      <c r="B156" s="52"/>
      <c r="C156" s="44"/>
      <c r="D156" s="44"/>
      <c r="E156" s="5" t="s">
        <v>12</v>
      </c>
      <c r="F156" s="20">
        <f t="shared" si="11"/>
        <v>7000</v>
      </c>
      <c r="G156" s="20">
        <f t="shared" si="11"/>
        <v>7000</v>
      </c>
      <c r="H156" s="20">
        <f t="shared" si="11"/>
        <v>35604.418559999998</v>
      </c>
      <c r="I156" s="20">
        <f t="shared" si="11"/>
        <v>35604.418559999998</v>
      </c>
    </row>
    <row r="157" spans="1:9" ht="17.25" customHeight="1" x14ac:dyDescent="0.2">
      <c r="A157" s="47"/>
      <c r="B157" s="52"/>
      <c r="C157" s="44"/>
      <c r="D157" s="44"/>
      <c r="E157" s="6" t="s">
        <v>13</v>
      </c>
      <c r="F157" s="20">
        <f t="shared" si="11"/>
        <v>85452</v>
      </c>
      <c r="G157" s="20">
        <f t="shared" si="11"/>
        <v>14674</v>
      </c>
      <c r="H157" s="20">
        <f t="shared" si="11"/>
        <v>11485.160550000001</v>
      </c>
      <c r="I157" s="20">
        <f t="shared" si="11"/>
        <v>11485.160550000001</v>
      </c>
    </row>
    <row r="158" spans="1:9" ht="31.5" customHeight="1" x14ac:dyDescent="0.2">
      <c r="A158" s="48"/>
      <c r="B158" s="52"/>
      <c r="C158" s="45"/>
      <c r="D158" s="44"/>
      <c r="E158" s="7" t="s">
        <v>14</v>
      </c>
      <c r="F158" s="20">
        <f>F164+F170+F176</f>
        <v>0</v>
      </c>
      <c r="G158" s="20">
        <f t="shared" ref="G158:I158" si="12">G164+G170+G176</f>
        <v>0</v>
      </c>
      <c r="H158" s="20">
        <f t="shared" si="12"/>
        <v>0</v>
      </c>
      <c r="I158" s="20">
        <f t="shared" si="12"/>
        <v>0</v>
      </c>
    </row>
    <row r="159" spans="1:9" ht="16.5" customHeight="1" x14ac:dyDescent="0.2">
      <c r="A159" s="50" t="s">
        <v>19</v>
      </c>
      <c r="B159" s="52"/>
      <c r="C159" s="43" t="s">
        <v>38</v>
      </c>
      <c r="D159" s="44"/>
      <c r="E159" s="2" t="s">
        <v>10</v>
      </c>
      <c r="F159" s="26">
        <f>F161+F162+F163+F164</f>
        <v>24772</v>
      </c>
      <c r="G159" s="26">
        <f>G161+G162+G163+G164</f>
        <v>2538</v>
      </c>
      <c r="H159" s="26">
        <f>H161+H162+H163+H164</f>
        <v>2005.5120999999999</v>
      </c>
      <c r="I159" s="26">
        <f>I161+I162+I163+I164</f>
        <v>2005.5120999999999</v>
      </c>
    </row>
    <row r="160" spans="1:9" ht="15" customHeight="1" x14ac:dyDescent="0.2">
      <c r="A160" s="50"/>
      <c r="B160" s="52"/>
      <c r="C160" s="44"/>
      <c r="D160" s="44"/>
      <c r="E160" s="3" t="s">
        <v>8</v>
      </c>
      <c r="F160" s="19"/>
      <c r="G160" s="19"/>
      <c r="H160" s="23"/>
      <c r="I160" s="19"/>
    </row>
    <row r="161" spans="1:9" ht="19.5" customHeight="1" x14ac:dyDescent="0.2">
      <c r="A161" s="50"/>
      <c r="B161" s="52"/>
      <c r="C161" s="44"/>
      <c r="D161" s="44"/>
      <c r="E161" s="4" t="s">
        <v>15</v>
      </c>
      <c r="F161" s="19">
        <v>0</v>
      </c>
      <c r="G161" s="19">
        <v>0</v>
      </c>
      <c r="H161" s="23">
        <v>0</v>
      </c>
      <c r="I161" s="19">
        <v>0</v>
      </c>
    </row>
    <row r="162" spans="1:9" ht="16.5" customHeight="1" x14ac:dyDescent="0.2">
      <c r="A162" s="50"/>
      <c r="B162" s="52"/>
      <c r="C162" s="44"/>
      <c r="D162" s="44"/>
      <c r="E162" s="5" t="s">
        <v>12</v>
      </c>
      <c r="F162" s="19">
        <v>0</v>
      </c>
      <c r="G162" s="19">
        <v>0</v>
      </c>
      <c r="H162" s="23">
        <v>0</v>
      </c>
      <c r="I162" s="19">
        <v>0</v>
      </c>
    </row>
    <row r="163" spans="1:9" ht="21" customHeight="1" x14ac:dyDescent="0.2">
      <c r="A163" s="50"/>
      <c r="B163" s="52"/>
      <c r="C163" s="44"/>
      <c r="D163" s="44"/>
      <c r="E163" s="6" t="s">
        <v>13</v>
      </c>
      <c r="F163" s="19">
        <v>24772</v>
      </c>
      <c r="G163" s="19">
        <v>2538</v>
      </c>
      <c r="H163" s="23">
        <v>2005.5120999999999</v>
      </c>
      <c r="I163" s="19">
        <v>2005.5120999999999</v>
      </c>
    </row>
    <row r="164" spans="1:9" ht="24.75" customHeight="1" x14ac:dyDescent="0.2">
      <c r="A164" s="50"/>
      <c r="B164" s="52"/>
      <c r="C164" s="45"/>
      <c r="D164" s="44"/>
      <c r="E164" s="7" t="s">
        <v>14</v>
      </c>
      <c r="F164" s="19">
        <v>0</v>
      </c>
      <c r="G164" s="19">
        <v>0</v>
      </c>
      <c r="H164" s="23">
        <v>0</v>
      </c>
      <c r="I164" s="19">
        <v>0</v>
      </c>
    </row>
    <row r="165" spans="1:9" ht="18" customHeight="1" x14ac:dyDescent="0.2">
      <c r="A165" s="50" t="s">
        <v>20</v>
      </c>
      <c r="B165" s="52"/>
      <c r="C165" s="43" t="s">
        <v>39</v>
      </c>
      <c r="D165" s="44"/>
      <c r="E165" s="2" t="s">
        <v>10</v>
      </c>
      <c r="F165" s="26">
        <f>F167+F168+F169+F170</f>
        <v>59680</v>
      </c>
      <c r="G165" s="26">
        <f>G167+G168+G169+G170</f>
        <v>17536</v>
      </c>
      <c r="H165" s="26">
        <f>H167+H168+H169+H170</f>
        <v>44908.058810000002</v>
      </c>
      <c r="I165" s="26">
        <f>I167+I168+I169+I170</f>
        <v>44908.058810000002</v>
      </c>
    </row>
    <row r="166" spans="1:9" ht="16.5" customHeight="1" x14ac:dyDescent="0.2">
      <c r="A166" s="50"/>
      <c r="B166" s="52"/>
      <c r="C166" s="44"/>
      <c r="D166" s="44"/>
      <c r="E166" s="3" t="s">
        <v>8</v>
      </c>
      <c r="F166" s="19"/>
      <c r="G166" s="19"/>
      <c r="H166" s="23"/>
      <c r="I166" s="19"/>
    </row>
    <row r="167" spans="1:9" ht="19.5" customHeight="1" x14ac:dyDescent="0.2">
      <c r="A167" s="50"/>
      <c r="B167" s="52"/>
      <c r="C167" s="44"/>
      <c r="D167" s="44"/>
      <c r="E167" s="4" t="s">
        <v>15</v>
      </c>
      <c r="F167" s="19">
        <v>0</v>
      </c>
      <c r="G167" s="19">
        <v>0</v>
      </c>
      <c r="H167" s="19">
        <v>0</v>
      </c>
      <c r="I167" s="19">
        <v>0</v>
      </c>
    </row>
    <row r="168" spans="1:9" ht="15" customHeight="1" x14ac:dyDescent="0.2">
      <c r="A168" s="50"/>
      <c r="B168" s="52"/>
      <c r="C168" s="44"/>
      <c r="D168" s="44"/>
      <c r="E168" s="5" t="s">
        <v>12</v>
      </c>
      <c r="F168" s="19">
        <v>7000</v>
      </c>
      <c r="G168" s="19">
        <v>7000</v>
      </c>
      <c r="H168" s="19">
        <v>35604.418559999998</v>
      </c>
      <c r="I168" s="19">
        <v>35604.418559999998</v>
      </c>
    </row>
    <row r="169" spans="1:9" ht="17.25" customHeight="1" x14ac:dyDescent="0.2">
      <c r="A169" s="50"/>
      <c r="B169" s="52"/>
      <c r="C169" s="44"/>
      <c r="D169" s="44"/>
      <c r="E169" s="6" t="s">
        <v>13</v>
      </c>
      <c r="F169" s="19">
        <v>52680</v>
      </c>
      <c r="G169" s="19">
        <v>10536</v>
      </c>
      <c r="H169" s="23">
        <v>9303.6402500000004</v>
      </c>
      <c r="I169" s="19">
        <v>9303.6402500000004</v>
      </c>
    </row>
    <row r="170" spans="1:9" ht="18" customHeight="1" x14ac:dyDescent="0.2">
      <c r="A170" s="50"/>
      <c r="B170" s="52"/>
      <c r="C170" s="45"/>
      <c r="D170" s="44"/>
      <c r="E170" s="7" t="s">
        <v>14</v>
      </c>
      <c r="F170" s="19">
        <v>0</v>
      </c>
      <c r="G170" s="19">
        <v>0</v>
      </c>
      <c r="H170" s="19">
        <v>0</v>
      </c>
      <c r="I170" s="19">
        <v>0</v>
      </c>
    </row>
    <row r="171" spans="1:9" ht="18.75" customHeight="1" x14ac:dyDescent="0.2">
      <c r="A171" s="50" t="s">
        <v>59</v>
      </c>
      <c r="B171" s="52"/>
      <c r="C171" s="43" t="s">
        <v>40</v>
      </c>
      <c r="D171" s="44"/>
      <c r="E171" s="2" t="s">
        <v>10</v>
      </c>
      <c r="F171" s="26">
        <f>F173+F174+F175+F176</f>
        <v>8000</v>
      </c>
      <c r="G171" s="26">
        <f>G173+G174+G175+G176</f>
        <v>1600</v>
      </c>
      <c r="H171" s="26">
        <f>H173+H174+H175+H176</f>
        <v>176.00819999999999</v>
      </c>
      <c r="I171" s="26">
        <f>I173+I174+I175+I176</f>
        <v>176.00819999999999</v>
      </c>
    </row>
    <row r="172" spans="1:9" ht="14.25" customHeight="1" x14ac:dyDescent="0.2">
      <c r="A172" s="50"/>
      <c r="B172" s="52"/>
      <c r="C172" s="44"/>
      <c r="D172" s="44"/>
      <c r="E172" s="3" t="s">
        <v>8</v>
      </c>
      <c r="F172" s="19"/>
      <c r="G172" s="19"/>
      <c r="H172" s="23"/>
      <c r="I172" s="19"/>
    </row>
    <row r="173" spans="1:9" ht="15.75" customHeight="1" x14ac:dyDescent="0.2">
      <c r="A173" s="50"/>
      <c r="B173" s="52"/>
      <c r="C173" s="44"/>
      <c r="D173" s="44"/>
      <c r="E173" s="4" t="s">
        <v>15</v>
      </c>
      <c r="F173" s="19">
        <v>0</v>
      </c>
      <c r="G173" s="19">
        <v>0</v>
      </c>
      <c r="H173" s="23">
        <v>0</v>
      </c>
      <c r="I173" s="19">
        <v>0</v>
      </c>
    </row>
    <row r="174" spans="1:9" ht="14.25" customHeight="1" x14ac:dyDescent="0.2">
      <c r="A174" s="50"/>
      <c r="B174" s="52"/>
      <c r="C174" s="44"/>
      <c r="D174" s="44"/>
      <c r="E174" s="5" t="s">
        <v>12</v>
      </c>
      <c r="F174" s="19">
        <v>0</v>
      </c>
      <c r="G174" s="19">
        <v>0</v>
      </c>
      <c r="H174" s="23">
        <v>0</v>
      </c>
      <c r="I174" s="19">
        <v>0</v>
      </c>
    </row>
    <row r="175" spans="1:9" ht="18.75" customHeight="1" x14ac:dyDescent="0.2">
      <c r="A175" s="50"/>
      <c r="B175" s="52"/>
      <c r="C175" s="44"/>
      <c r="D175" s="44"/>
      <c r="E175" s="6" t="s">
        <v>13</v>
      </c>
      <c r="F175" s="19">
        <v>8000</v>
      </c>
      <c r="G175" s="19">
        <v>1600</v>
      </c>
      <c r="H175" s="23">
        <v>176.00819999999999</v>
      </c>
      <c r="I175" s="19">
        <v>176.00819999999999</v>
      </c>
    </row>
    <row r="176" spans="1:9" ht="22.5" customHeight="1" x14ac:dyDescent="0.2">
      <c r="A176" s="50"/>
      <c r="B176" s="53"/>
      <c r="C176" s="45"/>
      <c r="D176" s="45"/>
      <c r="E176" s="7" t="s">
        <v>14</v>
      </c>
      <c r="F176" s="19">
        <v>0</v>
      </c>
      <c r="G176" s="19">
        <v>0</v>
      </c>
      <c r="H176" s="23">
        <v>0</v>
      </c>
      <c r="I176" s="19">
        <v>0</v>
      </c>
    </row>
    <row r="177" spans="1:9" ht="22.5" customHeight="1" x14ac:dyDescent="0.2">
      <c r="A177" s="46" t="s">
        <v>112</v>
      </c>
      <c r="B177" s="51" t="s">
        <v>115</v>
      </c>
      <c r="C177" s="43" t="s">
        <v>116</v>
      </c>
      <c r="D177" s="43" t="s">
        <v>117</v>
      </c>
      <c r="E177" s="38" t="s">
        <v>10</v>
      </c>
      <c r="F177" s="41">
        <f>F179+F180+F181+F182</f>
        <v>481185</v>
      </c>
      <c r="G177" s="41">
        <f>G179+G180+G181+G182</f>
        <v>106374</v>
      </c>
      <c r="H177" s="41">
        <f>H179+H180+H181+H182</f>
        <v>73667.521000000008</v>
      </c>
      <c r="I177" s="41">
        <f>I179+I180+I181+I182</f>
        <v>73667.521000000008</v>
      </c>
    </row>
    <row r="178" spans="1:9" ht="15.75" customHeight="1" x14ac:dyDescent="0.2">
      <c r="A178" s="47"/>
      <c r="B178" s="52"/>
      <c r="C178" s="44"/>
      <c r="D178" s="44"/>
      <c r="E178" s="3" t="s">
        <v>8</v>
      </c>
      <c r="F178" s="24"/>
      <c r="G178" s="24"/>
      <c r="H178" s="23"/>
      <c r="I178" s="24"/>
    </row>
    <row r="179" spans="1:9" ht="21" customHeight="1" x14ac:dyDescent="0.2">
      <c r="A179" s="47"/>
      <c r="B179" s="52"/>
      <c r="C179" s="44"/>
      <c r="D179" s="44"/>
      <c r="E179" s="4" t="s">
        <v>15</v>
      </c>
      <c r="F179" s="20">
        <f>F185+F191+F197+F203</f>
        <v>0</v>
      </c>
      <c r="G179" s="20">
        <f>G185+G191+G203</f>
        <v>0</v>
      </c>
      <c r="H179" s="23">
        <f>H185+H191+H203+H197</f>
        <v>0</v>
      </c>
      <c r="I179" s="23">
        <f>I185+I191+I203+I197</f>
        <v>0</v>
      </c>
    </row>
    <row r="180" spans="1:9" ht="18.75" customHeight="1" x14ac:dyDescent="0.2">
      <c r="A180" s="47"/>
      <c r="B180" s="52"/>
      <c r="C180" s="44"/>
      <c r="D180" s="44"/>
      <c r="E180" s="5" t="s">
        <v>12</v>
      </c>
      <c r="F180" s="20">
        <f t="shared" ref="F180:I182" si="13">F186+F192+F198+F204</f>
        <v>38655</v>
      </c>
      <c r="G180" s="20">
        <f t="shared" si="13"/>
        <v>18576</v>
      </c>
      <c r="H180" s="23">
        <f>H186+H192+H204+H198</f>
        <v>16440.438630000001</v>
      </c>
      <c r="I180" s="23">
        <f>I186+I192+I204+I198</f>
        <v>16440.438630000001</v>
      </c>
    </row>
    <row r="181" spans="1:9" ht="18.75" customHeight="1" x14ac:dyDescent="0.2">
      <c r="A181" s="47"/>
      <c r="B181" s="52"/>
      <c r="C181" s="44"/>
      <c r="D181" s="44"/>
      <c r="E181" s="6" t="s">
        <v>13</v>
      </c>
      <c r="F181" s="20">
        <f t="shared" si="13"/>
        <v>442530</v>
      </c>
      <c r="G181" s="20">
        <f t="shared" si="13"/>
        <v>87798</v>
      </c>
      <c r="H181" s="23">
        <f>H187+H193+H205+H199</f>
        <v>57227.082370000004</v>
      </c>
      <c r="I181" s="23">
        <f>I187+I193+I205+I199</f>
        <v>57227.082370000004</v>
      </c>
    </row>
    <row r="182" spans="1:9" ht="18.75" customHeight="1" x14ac:dyDescent="0.2">
      <c r="A182" s="48"/>
      <c r="B182" s="52"/>
      <c r="C182" s="44"/>
      <c r="D182" s="44"/>
      <c r="E182" s="7" t="s">
        <v>14</v>
      </c>
      <c r="F182" s="20">
        <f t="shared" si="13"/>
        <v>0</v>
      </c>
      <c r="G182" s="20">
        <f t="shared" si="13"/>
        <v>0</v>
      </c>
      <c r="H182" s="23">
        <f>H188+H194+H206+H200</f>
        <v>0</v>
      </c>
      <c r="I182" s="23">
        <f>I188+I194+I206+I200</f>
        <v>0</v>
      </c>
    </row>
    <row r="183" spans="1:9" ht="18.75" customHeight="1" x14ac:dyDescent="0.2">
      <c r="A183" s="59" t="s">
        <v>118</v>
      </c>
      <c r="B183" s="52"/>
      <c r="C183" s="43" t="s">
        <v>36</v>
      </c>
      <c r="D183" s="44"/>
      <c r="E183" s="2" t="s">
        <v>10</v>
      </c>
      <c r="F183" s="26">
        <f>F185+F186+F187+F188</f>
        <v>34901</v>
      </c>
      <c r="G183" s="26">
        <f>G185+G186+G187+G188</f>
        <v>10292</v>
      </c>
      <c r="H183" s="26">
        <f>H185+H186+H187+H188</f>
        <v>7480.6885199999997</v>
      </c>
      <c r="I183" s="26">
        <f>I185+I186+I187+I188</f>
        <v>7480.6885199999997</v>
      </c>
    </row>
    <row r="184" spans="1:9" ht="15.75" customHeight="1" x14ac:dyDescent="0.2">
      <c r="A184" s="49"/>
      <c r="B184" s="52"/>
      <c r="C184" s="44"/>
      <c r="D184" s="44"/>
      <c r="E184" s="3" t="s">
        <v>8</v>
      </c>
      <c r="F184" s="19"/>
      <c r="G184" s="19"/>
      <c r="H184" s="25"/>
      <c r="I184" s="19"/>
    </row>
    <row r="185" spans="1:9" ht="18.75" customHeight="1" x14ac:dyDescent="0.2">
      <c r="A185" s="49"/>
      <c r="B185" s="52"/>
      <c r="C185" s="44"/>
      <c r="D185" s="44"/>
      <c r="E185" s="4" t="s">
        <v>15</v>
      </c>
      <c r="F185" s="19">
        <v>0</v>
      </c>
      <c r="G185" s="19">
        <v>0</v>
      </c>
      <c r="H185" s="25">
        <v>0</v>
      </c>
      <c r="I185" s="19">
        <v>0</v>
      </c>
    </row>
    <row r="186" spans="1:9" ht="18.75" customHeight="1" x14ac:dyDescent="0.2">
      <c r="A186" s="49"/>
      <c r="B186" s="52"/>
      <c r="C186" s="44"/>
      <c r="D186" s="44"/>
      <c r="E186" s="5" t="s">
        <v>12</v>
      </c>
      <c r="F186" s="19">
        <v>29167</v>
      </c>
      <c r="G186" s="19">
        <v>9088</v>
      </c>
      <c r="H186" s="25">
        <v>6952.5556299999998</v>
      </c>
      <c r="I186" s="19">
        <v>6952.5556299999998</v>
      </c>
    </row>
    <row r="187" spans="1:9" ht="18.75" customHeight="1" x14ac:dyDescent="0.2">
      <c r="A187" s="49"/>
      <c r="B187" s="52"/>
      <c r="C187" s="44"/>
      <c r="D187" s="44"/>
      <c r="E187" s="6" t="s">
        <v>13</v>
      </c>
      <c r="F187" s="19">
        <v>5734</v>
      </c>
      <c r="G187" s="19">
        <v>1204</v>
      </c>
      <c r="H187" s="25">
        <v>528.13288999999997</v>
      </c>
      <c r="I187" s="19">
        <v>528.13288999999997</v>
      </c>
    </row>
    <row r="188" spans="1:9" ht="18.75" customHeight="1" x14ac:dyDescent="0.2">
      <c r="A188" s="58"/>
      <c r="B188" s="52"/>
      <c r="C188" s="45"/>
      <c r="D188" s="44"/>
      <c r="E188" s="7" t="s">
        <v>14</v>
      </c>
      <c r="F188" s="19">
        <v>0</v>
      </c>
      <c r="G188" s="19">
        <v>0</v>
      </c>
      <c r="H188" s="25">
        <v>0</v>
      </c>
      <c r="I188" s="19">
        <v>0</v>
      </c>
    </row>
    <row r="189" spans="1:9" ht="18.75" customHeight="1" x14ac:dyDescent="0.2">
      <c r="A189" s="59" t="s">
        <v>119</v>
      </c>
      <c r="B189" s="52"/>
      <c r="C189" s="43" t="s">
        <v>37</v>
      </c>
      <c r="D189" s="44"/>
      <c r="E189" s="2" t="s">
        <v>10</v>
      </c>
      <c r="F189" s="26">
        <f>F191+F192+F193+F194</f>
        <v>2270</v>
      </c>
      <c r="G189" s="26">
        <f>G191+G192+G193+G194</f>
        <v>450</v>
      </c>
      <c r="H189" s="26">
        <f>H191+H192+H193+H194</f>
        <v>0</v>
      </c>
      <c r="I189" s="26">
        <f>I191+I192+I193+I194</f>
        <v>0</v>
      </c>
    </row>
    <row r="190" spans="1:9" ht="15.75" customHeight="1" x14ac:dyDescent="0.2">
      <c r="A190" s="49"/>
      <c r="B190" s="52"/>
      <c r="C190" s="44"/>
      <c r="D190" s="44"/>
      <c r="E190" s="3" t="s">
        <v>8</v>
      </c>
      <c r="F190" s="19"/>
      <c r="G190" s="19"/>
      <c r="H190" s="25"/>
      <c r="I190" s="19"/>
    </row>
    <row r="191" spans="1:9" ht="18.75" customHeight="1" x14ac:dyDescent="0.2">
      <c r="A191" s="49"/>
      <c r="B191" s="52"/>
      <c r="C191" s="44"/>
      <c r="D191" s="44"/>
      <c r="E191" s="4" t="s">
        <v>15</v>
      </c>
      <c r="F191" s="19">
        <v>0</v>
      </c>
      <c r="G191" s="19">
        <v>0</v>
      </c>
      <c r="H191" s="25">
        <v>0</v>
      </c>
      <c r="I191" s="19">
        <v>0</v>
      </c>
    </row>
    <row r="192" spans="1:9" ht="18.75" customHeight="1" x14ac:dyDescent="0.2">
      <c r="A192" s="49"/>
      <c r="B192" s="52"/>
      <c r="C192" s="44"/>
      <c r="D192" s="44"/>
      <c r="E192" s="5" t="s">
        <v>12</v>
      </c>
      <c r="F192" s="19">
        <v>0</v>
      </c>
      <c r="G192" s="19">
        <v>0</v>
      </c>
      <c r="H192" s="25">
        <v>0</v>
      </c>
      <c r="I192" s="19">
        <v>0</v>
      </c>
    </row>
    <row r="193" spans="1:9" ht="18.75" customHeight="1" x14ac:dyDescent="0.2">
      <c r="A193" s="49"/>
      <c r="B193" s="52"/>
      <c r="C193" s="44"/>
      <c r="D193" s="44"/>
      <c r="E193" s="6" t="s">
        <v>13</v>
      </c>
      <c r="F193" s="19">
        <v>2270</v>
      </c>
      <c r="G193" s="19">
        <v>450</v>
      </c>
      <c r="H193" s="25">
        <v>0</v>
      </c>
      <c r="I193" s="19">
        <v>0</v>
      </c>
    </row>
    <row r="194" spans="1:9" ht="18.75" customHeight="1" x14ac:dyDescent="0.2">
      <c r="A194" s="58"/>
      <c r="B194" s="52"/>
      <c r="C194" s="45"/>
      <c r="D194" s="44"/>
      <c r="E194" s="7" t="s">
        <v>14</v>
      </c>
      <c r="F194" s="19">
        <v>0</v>
      </c>
      <c r="G194" s="19">
        <v>0</v>
      </c>
      <c r="H194" s="25">
        <v>0</v>
      </c>
      <c r="I194" s="19">
        <v>0</v>
      </c>
    </row>
    <row r="195" spans="1:9" ht="18.75" customHeight="1" x14ac:dyDescent="0.2">
      <c r="A195" s="59" t="s">
        <v>120</v>
      </c>
      <c r="B195" s="52"/>
      <c r="C195" s="43" t="s">
        <v>128</v>
      </c>
      <c r="D195" s="44"/>
      <c r="E195" s="2" t="s">
        <v>10</v>
      </c>
      <c r="F195" s="26">
        <f>F197+F198+F199+F200</f>
        <v>213</v>
      </c>
      <c r="G195" s="26">
        <f>G197+G198+G199+G200</f>
        <v>43</v>
      </c>
      <c r="H195" s="26">
        <f>H197+H198+H199+H200</f>
        <v>20</v>
      </c>
      <c r="I195" s="26">
        <f>I197+I198+I199+I200</f>
        <v>20</v>
      </c>
    </row>
    <row r="196" spans="1:9" ht="18.75" customHeight="1" x14ac:dyDescent="0.2">
      <c r="A196" s="49"/>
      <c r="B196" s="52"/>
      <c r="C196" s="44"/>
      <c r="D196" s="44"/>
      <c r="E196" s="3" t="s">
        <v>8</v>
      </c>
      <c r="F196" s="19"/>
      <c r="G196" s="19"/>
      <c r="H196" s="25"/>
      <c r="I196" s="19"/>
    </row>
    <row r="197" spans="1:9" ht="18.75" customHeight="1" x14ac:dyDescent="0.2">
      <c r="A197" s="49"/>
      <c r="B197" s="52"/>
      <c r="C197" s="44"/>
      <c r="D197" s="44"/>
      <c r="E197" s="4" t="s">
        <v>15</v>
      </c>
      <c r="F197" s="19">
        <v>0</v>
      </c>
      <c r="G197" s="19">
        <v>0</v>
      </c>
      <c r="H197" s="19">
        <v>0</v>
      </c>
      <c r="I197" s="19">
        <v>0</v>
      </c>
    </row>
    <row r="198" spans="1:9" ht="18.75" customHeight="1" x14ac:dyDescent="0.2">
      <c r="A198" s="49"/>
      <c r="B198" s="52"/>
      <c r="C198" s="44"/>
      <c r="D198" s="44"/>
      <c r="E198" s="5" t="s">
        <v>12</v>
      </c>
      <c r="F198" s="19">
        <v>0</v>
      </c>
      <c r="G198" s="19">
        <v>0</v>
      </c>
      <c r="H198" s="19">
        <v>0</v>
      </c>
      <c r="I198" s="19">
        <v>0</v>
      </c>
    </row>
    <row r="199" spans="1:9" ht="18.75" customHeight="1" x14ac:dyDescent="0.2">
      <c r="A199" s="49"/>
      <c r="B199" s="52"/>
      <c r="C199" s="44"/>
      <c r="D199" s="44"/>
      <c r="E199" s="6" t="s">
        <v>13</v>
      </c>
      <c r="F199" s="19">
        <v>213</v>
      </c>
      <c r="G199" s="19">
        <v>43</v>
      </c>
      <c r="H199" s="19">
        <v>20</v>
      </c>
      <c r="I199" s="19">
        <v>20</v>
      </c>
    </row>
    <row r="200" spans="1:9" ht="18.75" customHeight="1" x14ac:dyDescent="0.2">
      <c r="A200" s="58"/>
      <c r="B200" s="52"/>
      <c r="C200" s="45"/>
      <c r="D200" s="44"/>
      <c r="E200" s="7" t="s">
        <v>14</v>
      </c>
      <c r="F200" s="19">
        <v>0</v>
      </c>
      <c r="G200" s="19">
        <v>0</v>
      </c>
      <c r="H200" s="19">
        <v>0</v>
      </c>
      <c r="I200" s="19">
        <v>0</v>
      </c>
    </row>
    <row r="201" spans="1:9" ht="18.75" customHeight="1" x14ac:dyDescent="0.2">
      <c r="A201" s="59" t="s">
        <v>121</v>
      </c>
      <c r="B201" s="52"/>
      <c r="C201" s="43" t="s">
        <v>23</v>
      </c>
      <c r="D201" s="44"/>
      <c r="E201" s="2" t="s">
        <v>10</v>
      </c>
      <c r="F201" s="26">
        <f>F203+F204+F205+F206</f>
        <v>443801</v>
      </c>
      <c r="G201" s="26">
        <f>G203+G204+G205+G206</f>
        <v>95589</v>
      </c>
      <c r="H201" s="26">
        <f>H203+H204+H205+H206</f>
        <v>66166.832479999997</v>
      </c>
      <c r="I201" s="26">
        <f>I203+I204+I205+I206</f>
        <v>66166.832479999997</v>
      </c>
    </row>
    <row r="202" spans="1:9" ht="13.5" customHeight="1" x14ac:dyDescent="0.2">
      <c r="A202" s="49"/>
      <c r="B202" s="52"/>
      <c r="C202" s="44"/>
      <c r="D202" s="44"/>
      <c r="E202" s="3" t="s">
        <v>8</v>
      </c>
      <c r="F202" s="19"/>
      <c r="G202" s="19"/>
      <c r="H202" s="25"/>
      <c r="I202" s="19"/>
    </row>
    <row r="203" spans="1:9" ht="18.75" customHeight="1" x14ac:dyDescent="0.2">
      <c r="A203" s="49"/>
      <c r="B203" s="52"/>
      <c r="C203" s="44"/>
      <c r="D203" s="44"/>
      <c r="E203" s="4" t="s">
        <v>15</v>
      </c>
      <c r="F203" s="19">
        <v>0</v>
      </c>
      <c r="G203" s="19">
        <v>0</v>
      </c>
      <c r="H203" s="25">
        <v>0</v>
      </c>
      <c r="I203" s="19">
        <v>0</v>
      </c>
    </row>
    <row r="204" spans="1:9" ht="18.75" customHeight="1" x14ac:dyDescent="0.2">
      <c r="A204" s="49"/>
      <c r="B204" s="52"/>
      <c r="C204" s="44"/>
      <c r="D204" s="44"/>
      <c r="E204" s="5" t="s">
        <v>12</v>
      </c>
      <c r="F204" s="19">
        <v>9488</v>
      </c>
      <c r="G204" s="19">
        <v>9488</v>
      </c>
      <c r="H204" s="25">
        <v>9487.8829999999998</v>
      </c>
      <c r="I204" s="19">
        <v>9487.8829999999998</v>
      </c>
    </row>
    <row r="205" spans="1:9" ht="18.75" customHeight="1" x14ac:dyDescent="0.2">
      <c r="A205" s="49"/>
      <c r="B205" s="52"/>
      <c r="C205" s="44"/>
      <c r="D205" s="44"/>
      <c r="E205" s="6" t="s">
        <v>13</v>
      </c>
      <c r="F205" s="19">
        <v>434313</v>
      </c>
      <c r="G205" s="19">
        <v>86101</v>
      </c>
      <c r="H205" s="25">
        <v>56678.949480000003</v>
      </c>
      <c r="I205" s="19">
        <v>56678.949480000003</v>
      </c>
    </row>
    <row r="206" spans="1:9" ht="18.75" customHeight="1" x14ac:dyDescent="0.2">
      <c r="A206" s="58"/>
      <c r="B206" s="53"/>
      <c r="C206" s="45"/>
      <c r="D206" s="45"/>
      <c r="E206" s="7" t="s">
        <v>14</v>
      </c>
      <c r="F206" s="19">
        <v>0</v>
      </c>
      <c r="G206" s="19">
        <v>0</v>
      </c>
      <c r="H206" s="25">
        <v>0</v>
      </c>
      <c r="I206" s="19">
        <v>0</v>
      </c>
    </row>
    <row r="207" spans="1:9" ht="15.75" x14ac:dyDescent="0.2">
      <c r="A207" s="59" t="s">
        <v>122</v>
      </c>
      <c r="B207" s="51" t="s">
        <v>123</v>
      </c>
      <c r="C207" s="43" t="s">
        <v>124</v>
      </c>
      <c r="D207" s="43" t="s">
        <v>125</v>
      </c>
      <c r="E207" s="38" t="s">
        <v>10</v>
      </c>
      <c r="F207" s="39">
        <f>F209+F210+F211+F212</f>
        <v>125</v>
      </c>
      <c r="G207" s="39">
        <f t="shared" ref="G207:I207" si="14">G209+G210+G211+G212</f>
        <v>25</v>
      </c>
      <c r="H207" s="39">
        <f t="shared" si="14"/>
        <v>0</v>
      </c>
      <c r="I207" s="39">
        <f t="shared" si="14"/>
        <v>0</v>
      </c>
    </row>
    <row r="208" spans="1:9" ht="15.75" x14ac:dyDescent="0.2">
      <c r="A208" s="49"/>
      <c r="B208" s="52"/>
      <c r="C208" s="44"/>
      <c r="D208" s="44"/>
      <c r="E208" s="3" t="s">
        <v>8</v>
      </c>
      <c r="F208" s="20"/>
      <c r="G208" s="20"/>
      <c r="H208" s="20"/>
      <c r="I208" s="20"/>
    </row>
    <row r="209" spans="1:9" ht="15.75" x14ac:dyDescent="0.2">
      <c r="A209" s="49"/>
      <c r="B209" s="52"/>
      <c r="C209" s="44"/>
      <c r="D209" s="44"/>
      <c r="E209" s="4" t="s">
        <v>11</v>
      </c>
      <c r="F209" s="20">
        <v>0</v>
      </c>
      <c r="G209" s="20">
        <v>0</v>
      </c>
      <c r="H209" s="20">
        <v>0</v>
      </c>
      <c r="I209" s="20">
        <v>0</v>
      </c>
    </row>
    <row r="210" spans="1:9" ht="15.75" x14ac:dyDescent="0.2">
      <c r="A210" s="49"/>
      <c r="B210" s="52"/>
      <c r="C210" s="44"/>
      <c r="D210" s="44"/>
      <c r="E210" s="5" t="s">
        <v>12</v>
      </c>
      <c r="F210" s="20">
        <v>0</v>
      </c>
      <c r="G210" s="20">
        <v>0</v>
      </c>
      <c r="H210" s="20">
        <v>0</v>
      </c>
      <c r="I210" s="20">
        <v>0</v>
      </c>
    </row>
    <row r="211" spans="1:9" ht="15.75" x14ac:dyDescent="0.2">
      <c r="A211" s="49"/>
      <c r="B211" s="52"/>
      <c r="C211" s="44"/>
      <c r="D211" s="44"/>
      <c r="E211" s="6" t="s">
        <v>13</v>
      </c>
      <c r="F211" s="20">
        <v>125</v>
      </c>
      <c r="G211" s="20">
        <v>25</v>
      </c>
      <c r="H211" s="20">
        <v>0</v>
      </c>
      <c r="I211" s="20">
        <v>0</v>
      </c>
    </row>
    <row r="212" spans="1:9" ht="31.5" x14ac:dyDescent="0.25">
      <c r="A212" s="58"/>
      <c r="B212" s="53"/>
      <c r="C212" s="45"/>
      <c r="D212" s="45"/>
      <c r="E212" s="37" t="s">
        <v>14</v>
      </c>
      <c r="F212" s="27">
        <v>0</v>
      </c>
      <c r="G212" s="27">
        <v>0</v>
      </c>
      <c r="H212" s="27">
        <v>0</v>
      </c>
      <c r="I212" s="27">
        <v>0</v>
      </c>
    </row>
    <row r="213" spans="1:9" ht="19.5" customHeight="1" x14ac:dyDescent="0.2">
      <c r="A213" s="46" t="s">
        <v>126</v>
      </c>
      <c r="B213" s="51" t="s">
        <v>127</v>
      </c>
      <c r="C213" s="43" t="s">
        <v>129</v>
      </c>
      <c r="D213" s="43" t="s">
        <v>130</v>
      </c>
      <c r="E213" s="38" t="s">
        <v>10</v>
      </c>
      <c r="F213" s="41">
        <f>F215+F216+F217+F218</f>
        <v>17856</v>
      </c>
      <c r="G213" s="41">
        <f>G215+G216+G217+G218</f>
        <v>0</v>
      </c>
      <c r="H213" s="41">
        <f>H215+H216+H217+H218</f>
        <v>0</v>
      </c>
      <c r="I213" s="41">
        <f>I215+I216+I217+I218</f>
        <v>0</v>
      </c>
    </row>
    <row r="214" spans="1:9" ht="14.25" customHeight="1" x14ac:dyDescent="0.2">
      <c r="A214" s="47"/>
      <c r="B214" s="52"/>
      <c r="C214" s="44"/>
      <c r="D214" s="44"/>
      <c r="E214" s="3" t="s">
        <v>8</v>
      </c>
      <c r="F214" s="24"/>
      <c r="G214" s="24"/>
      <c r="H214" s="23"/>
      <c r="I214" s="24"/>
    </row>
    <row r="215" spans="1:9" ht="16.5" customHeight="1" x14ac:dyDescent="0.2">
      <c r="A215" s="47"/>
      <c r="B215" s="52"/>
      <c r="C215" s="44"/>
      <c r="D215" s="44"/>
      <c r="E215" s="4" t="s">
        <v>15</v>
      </c>
      <c r="F215" s="20">
        <v>0</v>
      </c>
      <c r="G215" s="19">
        <v>0</v>
      </c>
      <c r="H215" s="23">
        <f>[1]Лист1!$G$75+[1]Лист1!$I$75</f>
        <v>0</v>
      </c>
      <c r="I215" s="19">
        <v>0</v>
      </c>
    </row>
    <row r="216" spans="1:9" ht="18" customHeight="1" x14ac:dyDescent="0.2">
      <c r="A216" s="47"/>
      <c r="B216" s="52"/>
      <c r="C216" s="44"/>
      <c r="D216" s="44"/>
      <c r="E216" s="5" t="s">
        <v>12</v>
      </c>
      <c r="F216" s="20">
        <v>12897</v>
      </c>
      <c r="G216" s="19">
        <v>0</v>
      </c>
      <c r="H216" s="23">
        <v>0</v>
      </c>
      <c r="I216" s="19">
        <v>0</v>
      </c>
    </row>
    <row r="217" spans="1:9" ht="16.5" customHeight="1" x14ac:dyDescent="0.2">
      <c r="A217" s="47"/>
      <c r="B217" s="52"/>
      <c r="C217" s="44"/>
      <c r="D217" s="44"/>
      <c r="E217" s="6" t="s">
        <v>13</v>
      </c>
      <c r="F217" s="20">
        <v>4959</v>
      </c>
      <c r="G217" s="19">
        <v>0</v>
      </c>
      <c r="H217" s="23">
        <v>0</v>
      </c>
      <c r="I217" s="19">
        <v>0</v>
      </c>
    </row>
    <row r="218" spans="1:9" ht="31.9" customHeight="1" x14ac:dyDescent="0.2">
      <c r="A218" s="48"/>
      <c r="B218" s="53"/>
      <c r="C218" s="44"/>
      <c r="D218" s="45"/>
      <c r="E218" s="7" t="s">
        <v>14</v>
      </c>
      <c r="F218" s="20">
        <v>0</v>
      </c>
      <c r="G218" s="19">
        <v>0</v>
      </c>
      <c r="H218" s="23">
        <f>[1]Лист1!$G$78+[1]Лист1!$I$78</f>
        <v>0</v>
      </c>
      <c r="I218" s="19">
        <v>0</v>
      </c>
    </row>
    <row r="219" spans="1:9" ht="18" customHeight="1" x14ac:dyDescent="0.2">
      <c r="A219" s="46" t="s">
        <v>131</v>
      </c>
      <c r="B219" s="51" t="s">
        <v>132</v>
      </c>
      <c r="C219" s="43" t="s">
        <v>133</v>
      </c>
      <c r="D219" s="43" t="s">
        <v>134</v>
      </c>
      <c r="E219" s="38" t="s">
        <v>10</v>
      </c>
      <c r="F219" s="41">
        <f>F221+F222+F223+F224</f>
        <v>150864</v>
      </c>
      <c r="G219" s="41">
        <f>G221+G222+G223+G224</f>
        <v>36666</v>
      </c>
      <c r="H219" s="41">
        <f>H221+H222+H223+H224</f>
        <v>14371.767359000001</v>
      </c>
      <c r="I219" s="41">
        <f>I221+I222+I223+I224</f>
        <v>14371.767360000002</v>
      </c>
    </row>
    <row r="220" spans="1:9" ht="15" customHeight="1" x14ac:dyDescent="0.2">
      <c r="A220" s="47"/>
      <c r="B220" s="52"/>
      <c r="C220" s="44"/>
      <c r="D220" s="44"/>
      <c r="E220" s="3" t="s">
        <v>8</v>
      </c>
      <c r="F220" s="24"/>
      <c r="G220" s="24"/>
      <c r="H220" s="23"/>
      <c r="I220" s="24"/>
    </row>
    <row r="221" spans="1:9" ht="19.5" customHeight="1" x14ac:dyDescent="0.2">
      <c r="A221" s="47"/>
      <c r="B221" s="52"/>
      <c r="C221" s="44"/>
      <c r="D221" s="44"/>
      <c r="E221" s="4" t="s">
        <v>15</v>
      </c>
      <c r="F221" s="20">
        <f t="shared" ref="F221:H224" si="15">F227+F233+F239</f>
        <v>0</v>
      </c>
      <c r="G221" s="20">
        <f t="shared" si="15"/>
        <v>0</v>
      </c>
      <c r="H221" s="23">
        <f>H227+H233+H239</f>
        <v>0</v>
      </c>
      <c r="I221" s="23">
        <f>I227+I233+I239</f>
        <v>0</v>
      </c>
    </row>
    <row r="222" spans="1:9" ht="16.5" customHeight="1" x14ac:dyDescent="0.2">
      <c r="A222" s="47"/>
      <c r="B222" s="52"/>
      <c r="C222" s="44"/>
      <c r="D222" s="44"/>
      <c r="E222" s="5" t="s">
        <v>12</v>
      </c>
      <c r="F222" s="20">
        <f t="shared" si="15"/>
        <v>78558</v>
      </c>
      <c r="G222" s="20">
        <f t="shared" si="15"/>
        <v>21016</v>
      </c>
      <c r="H222" s="23">
        <f t="shared" si="15"/>
        <v>5672.9007300000003</v>
      </c>
      <c r="I222" s="23">
        <v>5672.9007300000003</v>
      </c>
    </row>
    <row r="223" spans="1:9" ht="19.5" customHeight="1" x14ac:dyDescent="0.2">
      <c r="A223" s="47"/>
      <c r="B223" s="52"/>
      <c r="C223" s="44"/>
      <c r="D223" s="44"/>
      <c r="E223" s="6" t="s">
        <v>13</v>
      </c>
      <c r="F223" s="20">
        <f t="shared" si="15"/>
        <v>72306</v>
      </c>
      <c r="G223" s="20">
        <f t="shared" si="15"/>
        <v>15650</v>
      </c>
      <c r="H223" s="23">
        <f t="shared" si="15"/>
        <v>8698.8666290000001</v>
      </c>
      <c r="I223" s="23">
        <f>I229+I235+I241</f>
        <v>8698.8666300000004</v>
      </c>
    </row>
    <row r="224" spans="1:9" ht="23.25" customHeight="1" x14ac:dyDescent="0.2">
      <c r="A224" s="48"/>
      <c r="B224" s="52"/>
      <c r="C224" s="44"/>
      <c r="D224" s="44"/>
      <c r="E224" s="7" t="s">
        <v>14</v>
      </c>
      <c r="F224" s="20">
        <f t="shared" si="15"/>
        <v>0</v>
      </c>
      <c r="G224" s="20">
        <f t="shared" si="15"/>
        <v>0</v>
      </c>
      <c r="H224" s="23">
        <f t="shared" si="15"/>
        <v>0</v>
      </c>
      <c r="I224" s="23">
        <f>I230+I236+I242</f>
        <v>0</v>
      </c>
    </row>
    <row r="225" spans="1:9" ht="23.25" customHeight="1" x14ac:dyDescent="0.2">
      <c r="A225" s="59" t="s">
        <v>146</v>
      </c>
      <c r="B225" s="52"/>
      <c r="C225" s="57" t="s">
        <v>135</v>
      </c>
      <c r="D225" s="44"/>
      <c r="E225" s="2" t="s">
        <v>10</v>
      </c>
      <c r="F225" s="26">
        <f>F227+F228+F229+F230</f>
        <v>81864</v>
      </c>
      <c r="G225" s="26">
        <f>G227+G228+G229+G230</f>
        <v>21666</v>
      </c>
      <c r="H225" s="26">
        <f>H227+H228+H229+H230</f>
        <v>6200.52178</v>
      </c>
      <c r="I225" s="26">
        <f>I227+I228+I229+I230</f>
        <v>6200.52178</v>
      </c>
    </row>
    <row r="226" spans="1:9" ht="18.75" customHeight="1" x14ac:dyDescent="0.2">
      <c r="A226" s="49"/>
      <c r="B226" s="52"/>
      <c r="C226" s="57"/>
      <c r="D226" s="44"/>
      <c r="E226" s="3" t="s">
        <v>8</v>
      </c>
      <c r="F226" s="19"/>
      <c r="G226" s="19"/>
      <c r="H226" s="28"/>
      <c r="I226" s="19"/>
    </row>
    <row r="227" spans="1:9" ht="23.25" customHeight="1" x14ac:dyDescent="0.2">
      <c r="A227" s="49"/>
      <c r="B227" s="52"/>
      <c r="C227" s="57"/>
      <c r="D227" s="44"/>
      <c r="E227" s="4" t="s">
        <v>15</v>
      </c>
      <c r="F227" s="19">
        <v>0</v>
      </c>
      <c r="G227" s="19">
        <v>0</v>
      </c>
      <c r="H227" s="28">
        <v>0</v>
      </c>
      <c r="I227" s="19">
        <v>0</v>
      </c>
    </row>
    <row r="228" spans="1:9" ht="23.25" customHeight="1" x14ac:dyDescent="0.2">
      <c r="A228" s="49"/>
      <c r="B228" s="52"/>
      <c r="C228" s="57"/>
      <c r="D228" s="44"/>
      <c r="E228" s="5" t="s">
        <v>12</v>
      </c>
      <c r="F228" s="19">
        <v>78558</v>
      </c>
      <c r="G228" s="19">
        <v>21016</v>
      </c>
      <c r="H228" s="28">
        <v>5672.9007300000003</v>
      </c>
      <c r="I228" s="19">
        <v>5672.9007300000003</v>
      </c>
    </row>
    <row r="229" spans="1:9" ht="23.25" customHeight="1" x14ac:dyDescent="0.2">
      <c r="A229" s="49"/>
      <c r="B229" s="52"/>
      <c r="C229" s="57"/>
      <c r="D229" s="44"/>
      <c r="E229" s="6" t="s">
        <v>13</v>
      </c>
      <c r="F229" s="19">
        <v>3306</v>
      </c>
      <c r="G229" s="19">
        <v>650</v>
      </c>
      <c r="H229" s="28">
        <v>527.62104999999997</v>
      </c>
      <c r="I229" s="19">
        <v>527.62104999999997</v>
      </c>
    </row>
    <row r="230" spans="1:9" ht="23.25" customHeight="1" x14ac:dyDescent="0.2">
      <c r="A230" s="58"/>
      <c r="B230" s="52"/>
      <c r="C230" s="57"/>
      <c r="D230" s="44"/>
      <c r="E230" s="7" t="s">
        <v>14</v>
      </c>
      <c r="F230" s="19">
        <v>0</v>
      </c>
      <c r="G230" s="19">
        <v>0</v>
      </c>
      <c r="H230" s="23">
        <v>0</v>
      </c>
      <c r="I230" s="20">
        <v>0</v>
      </c>
    </row>
    <row r="231" spans="1:9" ht="24" customHeight="1" x14ac:dyDescent="0.2">
      <c r="A231" s="59" t="s">
        <v>147</v>
      </c>
      <c r="B231" s="52"/>
      <c r="C231" s="43" t="s">
        <v>136</v>
      </c>
      <c r="D231" s="44"/>
      <c r="E231" s="2" t="s">
        <v>10</v>
      </c>
      <c r="F231" s="26">
        <f>F233+F234+F235+F236</f>
        <v>30000</v>
      </c>
      <c r="G231" s="26">
        <f>G233+G234+G235+G236</f>
        <v>6000</v>
      </c>
      <c r="H231" s="26">
        <f>H233+H234+H235+H236</f>
        <v>4331.5422900000003</v>
      </c>
      <c r="I231" s="26">
        <f>I233+I234+I235+I236</f>
        <v>4331.5422900000003</v>
      </c>
    </row>
    <row r="232" spans="1:9" ht="12.75" customHeight="1" x14ac:dyDescent="0.2">
      <c r="A232" s="49"/>
      <c r="B232" s="52"/>
      <c r="C232" s="44"/>
      <c r="D232" s="44"/>
      <c r="E232" s="3" t="s">
        <v>8</v>
      </c>
      <c r="F232" s="19"/>
      <c r="G232" s="19"/>
      <c r="H232" s="28"/>
      <c r="I232" s="19"/>
    </row>
    <row r="233" spans="1:9" ht="18" customHeight="1" x14ac:dyDescent="0.2">
      <c r="A233" s="49"/>
      <c r="B233" s="52"/>
      <c r="C233" s="44"/>
      <c r="D233" s="44"/>
      <c r="E233" s="4" t="s">
        <v>15</v>
      </c>
      <c r="F233" s="19">
        <v>0</v>
      </c>
      <c r="G233" s="19">
        <v>0</v>
      </c>
      <c r="H233" s="28">
        <v>0</v>
      </c>
      <c r="I233" s="23">
        <v>0</v>
      </c>
    </row>
    <row r="234" spans="1:9" ht="15" customHeight="1" x14ac:dyDescent="0.2">
      <c r="A234" s="49"/>
      <c r="B234" s="52"/>
      <c r="C234" s="44"/>
      <c r="D234" s="44"/>
      <c r="E234" s="5" t="s">
        <v>12</v>
      </c>
      <c r="F234" s="19">
        <v>0</v>
      </c>
      <c r="G234" s="19">
        <v>0</v>
      </c>
      <c r="H234" s="28">
        <v>0</v>
      </c>
      <c r="I234" s="19">
        <v>0</v>
      </c>
    </row>
    <row r="235" spans="1:9" ht="17.25" customHeight="1" x14ac:dyDescent="0.2">
      <c r="A235" s="49"/>
      <c r="B235" s="52"/>
      <c r="C235" s="44"/>
      <c r="D235" s="44"/>
      <c r="E235" s="6" t="s">
        <v>13</v>
      </c>
      <c r="F235" s="19">
        <v>30000</v>
      </c>
      <c r="G235" s="19">
        <v>6000</v>
      </c>
      <c r="H235" s="28">
        <v>4331.5422900000003</v>
      </c>
      <c r="I235" s="19">
        <v>4331.5422900000003</v>
      </c>
    </row>
    <row r="236" spans="1:9" ht="20.25" customHeight="1" x14ac:dyDescent="0.2">
      <c r="A236" s="49"/>
      <c r="B236" s="52"/>
      <c r="C236" s="45"/>
      <c r="D236" s="44"/>
      <c r="E236" s="7" t="s">
        <v>14</v>
      </c>
      <c r="F236" s="19">
        <v>0</v>
      </c>
      <c r="G236" s="19">
        <v>0</v>
      </c>
      <c r="H236" s="23">
        <v>0</v>
      </c>
      <c r="I236" s="19">
        <v>0</v>
      </c>
    </row>
    <row r="237" spans="1:9" ht="18" customHeight="1" x14ac:dyDescent="0.2">
      <c r="A237" s="59" t="s">
        <v>148</v>
      </c>
      <c r="B237" s="52"/>
      <c r="C237" s="43" t="s">
        <v>24</v>
      </c>
      <c r="D237" s="44"/>
      <c r="E237" s="2" t="s">
        <v>10</v>
      </c>
      <c r="F237" s="26">
        <f>F239+F240+F241+F242</f>
        <v>39000</v>
      </c>
      <c r="G237" s="26">
        <f>G239+G240+G241+G242</f>
        <v>9000</v>
      </c>
      <c r="H237" s="26">
        <f>H239+H240+H241+H242</f>
        <v>3839.703289</v>
      </c>
      <c r="I237" s="26">
        <f>I239+I240+I241+I242</f>
        <v>3839.7032899999999</v>
      </c>
    </row>
    <row r="238" spans="1:9" ht="16.5" customHeight="1" x14ac:dyDescent="0.2">
      <c r="A238" s="49"/>
      <c r="B238" s="52"/>
      <c r="C238" s="44"/>
      <c r="D238" s="44"/>
      <c r="E238" s="3" t="s">
        <v>8</v>
      </c>
      <c r="F238" s="19"/>
      <c r="G238" s="19"/>
      <c r="H238" s="25"/>
      <c r="I238" s="19"/>
    </row>
    <row r="239" spans="1:9" ht="20.25" customHeight="1" x14ac:dyDescent="0.2">
      <c r="A239" s="49"/>
      <c r="B239" s="52"/>
      <c r="C239" s="44"/>
      <c r="D239" s="44"/>
      <c r="E239" s="4" t="s">
        <v>15</v>
      </c>
      <c r="F239" s="19">
        <v>0</v>
      </c>
      <c r="G239" s="19">
        <v>0</v>
      </c>
      <c r="H239" s="25">
        <v>0</v>
      </c>
      <c r="I239" s="19">
        <v>0</v>
      </c>
    </row>
    <row r="240" spans="1:9" ht="17.25" customHeight="1" x14ac:dyDescent="0.2">
      <c r="A240" s="49"/>
      <c r="B240" s="52"/>
      <c r="C240" s="44"/>
      <c r="D240" s="44"/>
      <c r="E240" s="5" t="s">
        <v>12</v>
      </c>
      <c r="F240" s="19">
        <v>0</v>
      </c>
      <c r="G240" s="19">
        <v>0</v>
      </c>
      <c r="H240" s="25">
        <v>0</v>
      </c>
      <c r="I240" s="19">
        <v>0</v>
      </c>
    </row>
    <row r="241" spans="1:9" ht="18.75" customHeight="1" x14ac:dyDescent="0.2">
      <c r="A241" s="49"/>
      <c r="B241" s="52"/>
      <c r="C241" s="44"/>
      <c r="D241" s="44"/>
      <c r="E241" s="6" t="s">
        <v>13</v>
      </c>
      <c r="F241" s="19">
        <v>39000</v>
      </c>
      <c r="G241" s="19">
        <v>9000</v>
      </c>
      <c r="H241" s="25">
        <v>3839.703289</v>
      </c>
      <c r="I241" s="19">
        <v>3839.7032899999999</v>
      </c>
    </row>
    <row r="242" spans="1:9" ht="17.25" customHeight="1" x14ac:dyDescent="0.2">
      <c r="A242" s="58"/>
      <c r="B242" s="53"/>
      <c r="C242" s="45"/>
      <c r="D242" s="45"/>
      <c r="E242" s="7" t="s">
        <v>14</v>
      </c>
      <c r="F242" s="19">
        <v>0</v>
      </c>
      <c r="G242" s="19">
        <v>0</v>
      </c>
      <c r="H242" s="25">
        <v>0</v>
      </c>
      <c r="I242" s="19">
        <v>0</v>
      </c>
    </row>
    <row r="243" spans="1:9" ht="15" customHeight="1" x14ac:dyDescent="0.2">
      <c r="A243" s="46" t="s">
        <v>149</v>
      </c>
      <c r="B243" s="51" t="s">
        <v>138</v>
      </c>
      <c r="C243" s="43" t="s">
        <v>139</v>
      </c>
      <c r="D243" s="54" t="s">
        <v>137</v>
      </c>
      <c r="E243" s="38" t="s">
        <v>10</v>
      </c>
      <c r="F243" s="41">
        <f>F245+F246+F247+F248</f>
        <v>4497217</v>
      </c>
      <c r="G243" s="41">
        <f>G245+G246+G247+G248</f>
        <v>961920</v>
      </c>
      <c r="H243" s="41">
        <f>H245+H246+H247+H248</f>
        <v>597895.84216999996</v>
      </c>
      <c r="I243" s="41">
        <f>I245+I246+I247+I248</f>
        <v>597895.84216999996</v>
      </c>
    </row>
    <row r="244" spans="1:9" ht="15" customHeight="1" x14ac:dyDescent="0.2">
      <c r="A244" s="47"/>
      <c r="B244" s="52"/>
      <c r="C244" s="44"/>
      <c r="D244" s="55"/>
      <c r="E244" s="3" t="s">
        <v>8</v>
      </c>
      <c r="F244" s="22"/>
      <c r="G244" s="22"/>
      <c r="H244" s="23"/>
      <c r="I244" s="19"/>
    </row>
    <row r="245" spans="1:9" ht="20.25" customHeight="1" x14ac:dyDescent="0.2">
      <c r="A245" s="47"/>
      <c r="B245" s="52"/>
      <c r="C245" s="44"/>
      <c r="D245" s="55"/>
      <c r="E245" s="4" t="s">
        <v>15</v>
      </c>
      <c r="F245" s="20">
        <f>F251+F257+F263+F269</f>
        <v>4156</v>
      </c>
      <c r="G245" s="20">
        <f>G251+G257+G263+G269</f>
        <v>4156</v>
      </c>
      <c r="H245" s="20">
        <f>H251+H257+H263+H269</f>
        <v>6391.3988900000004</v>
      </c>
      <c r="I245" s="20">
        <f>I251+I257+I263+I269</f>
        <v>6391.3988900000004</v>
      </c>
    </row>
    <row r="246" spans="1:9" ht="20.25" customHeight="1" x14ac:dyDescent="0.2">
      <c r="A246" s="47"/>
      <c r="B246" s="52"/>
      <c r="C246" s="44"/>
      <c r="D246" s="55"/>
      <c r="E246" s="5" t="s">
        <v>12</v>
      </c>
      <c r="F246" s="20">
        <f t="shared" ref="F246:H248" si="16">F252+F258+F264+F270</f>
        <v>2509223</v>
      </c>
      <c r="G246" s="20">
        <f t="shared" si="16"/>
        <v>572731</v>
      </c>
      <c r="H246" s="20">
        <f t="shared" si="16"/>
        <v>357831.69154999999</v>
      </c>
      <c r="I246" s="20">
        <f>I252+I258+I264+I270</f>
        <v>357831.69154999999</v>
      </c>
    </row>
    <row r="247" spans="1:9" ht="21" customHeight="1" x14ac:dyDescent="0.2">
      <c r="A247" s="47"/>
      <c r="B247" s="52"/>
      <c r="C247" s="44"/>
      <c r="D247" s="55"/>
      <c r="E247" s="6" t="s">
        <v>13</v>
      </c>
      <c r="F247" s="20">
        <f>F253+F259+F265+F271</f>
        <v>1662978</v>
      </c>
      <c r="G247" s="20">
        <f t="shared" si="16"/>
        <v>323304</v>
      </c>
      <c r="H247" s="20">
        <f t="shared" si="16"/>
        <v>211404.15173000001</v>
      </c>
      <c r="I247" s="20">
        <f>I253+I259+I265+I271</f>
        <v>211404.15173000001</v>
      </c>
    </row>
    <row r="248" spans="1:9" ht="20.25" customHeight="1" x14ac:dyDescent="0.2">
      <c r="A248" s="48"/>
      <c r="B248" s="52"/>
      <c r="C248" s="44"/>
      <c r="D248" s="55"/>
      <c r="E248" s="7" t="s">
        <v>14</v>
      </c>
      <c r="F248" s="20">
        <f t="shared" si="16"/>
        <v>320860</v>
      </c>
      <c r="G248" s="20">
        <f t="shared" si="16"/>
        <v>61729</v>
      </c>
      <c r="H248" s="20">
        <f t="shared" si="16"/>
        <v>22268.6</v>
      </c>
      <c r="I248" s="20">
        <f>I254+I260+I266+I272</f>
        <v>22268.6</v>
      </c>
    </row>
    <row r="249" spans="1:9" ht="20.25" customHeight="1" x14ac:dyDescent="0.2">
      <c r="A249" s="59" t="s">
        <v>60</v>
      </c>
      <c r="B249" s="52"/>
      <c r="C249" s="43" t="s">
        <v>44</v>
      </c>
      <c r="D249" s="55"/>
      <c r="E249" s="2" t="s">
        <v>10</v>
      </c>
      <c r="F249" s="26">
        <f>F251+F252+F253+F254</f>
        <v>2022696</v>
      </c>
      <c r="G249" s="26">
        <f>G251+G252+G253+G254</f>
        <v>419030</v>
      </c>
      <c r="H249" s="26">
        <f>H251+H252+H253+H254</f>
        <v>254210.13546999998</v>
      </c>
      <c r="I249" s="26">
        <f>I251+I252+I253+I254</f>
        <v>254210.13546999998</v>
      </c>
    </row>
    <row r="250" spans="1:9" ht="15.75" customHeight="1" x14ac:dyDescent="0.2">
      <c r="A250" s="49"/>
      <c r="B250" s="52"/>
      <c r="C250" s="44"/>
      <c r="D250" s="55"/>
      <c r="E250" s="3" t="s">
        <v>8</v>
      </c>
      <c r="F250" s="19"/>
      <c r="G250" s="19"/>
      <c r="H250" s="25"/>
      <c r="I250" s="19"/>
    </row>
    <row r="251" spans="1:9" ht="20.25" customHeight="1" x14ac:dyDescent="0.2">
      <c r="A251" s="49"/>
      <c r="B251" s="52"/>
      <c r="C251" s="44"/>
      <c r="D251" s="55"/>
      <c r="E251" s="4" t="s">
        <v>15</v>
      </c>
      <c r="F251" s="19">
        <v>880</v>
      </c>
      <c r="G251" s="19">
        <v>880</v>
      </c>
      <c r="H251" s="25">
        <v>880</v>
      </c>
      <c r="I251" s="19">
        <v>880</v>
      </c>
    </row>
    <row r="252" spans="1:9" ht="20.25" customHeight="1" x14ac:dyDescent="0.2">
      <c r="A252" s="49"/>
      <c r="B252" s="52"/>
      <c r="C252" s="44"/>
      <c r="D252" s="55"/>
      <c r="E252" s="5" t="s">
        <v>12</v>
      </c>
      <c r="F252" s="19">
        <v>1015323</v>
      </c>
      <c r="G252" s="19">
        <v>223679</v>
      </c>
      <c r="H252" s="25">
        <v>145387.86455999999</v>
      </c>
      <c r="I252" s="19">
        <v>145387.86455999999</v>
      </c>
    </row>
    <row r="253" spans="1:9" ht="20.25" customHeight="1" x14ac:dyDescent="0.2">
      <c r="A253" s="49"/>
      <c r="B253" s="52"/>
      <c r="C253" s="44"/>
      <c r="D253" s="55"/>
      <c r="E253" s="6" t="s">
        <v>13</v>
      </c>
      <c r="F253" s="19">
        <v>736515</v>
      </c>
      <c r="G253" s="19">
        <v>142592</v>
      </c>
      <c r="H253" s="25">
        <v>91187.570909999995</v>
      </c>
      <c r="I253" s="19">
        <v>91187.570909999995</v>
      </c>
    </row>
    <row r="254" spans="1:9" ht="20.25" customHeight="1" x14ac:dyDescent="0.2">
      <c r="A254" s="49"/>
      <c r="B254" s="52"/>
      <c r="C254" s="45"/>
      <c r="D254" s="55"/>
      <c r="E254" s="7" t="s">
        <v>14</v>
      </c>
      <c r="F254" s="19">
        <v>269978</v>
      </c>
      <c r="G254" s="19">
        <v>51879</v>
      </c>
      <c r="H254" s="25">
        <v>16754.7</v>
      </c>
      <c r="I254" s="19">
        <v>16754.7</v>
      </c>
    </row>
    <row r="255" spans="1:9" ht="20.25" customHeight="1" x14ac:dyDescent="0.2">
      <c r="A255" s="50" t="s">
        <v>61</v>
      </c>
      <c r="B255" s="52"/>
      <c r="C255" s="43" t="s">
        <v>45</v>
      </c>
      <c r="D255" s="55"/>
      <c r="E255" s="2" t="s">
        <v>10</v>
      </c>
      <c r="F255" s="26">
        <f>F257+F258+F259+F260</f>
        <v>1917662</v>
      </c>
      <c r="G255" s="26">
        <f>G257+G258+G259+G260</f>
        <v>421871</v>
      </c>
      <c r="H255" s="26">
        <f>H257+H258+H259+H260</f>
        <v>268372.37492999999</v>
      </c>
      <c r="I255" s="26">
        <f>I257+I258+I259+I260</f>
        <v>268372.37492999999</v>
      </c>
    </row>
    <row r="256" spans="1:9" ht="15" customHeight="1" x14ac:dyDescent="0.2">
      <c r="A256" s="50"/>
      <c r="B256" s="52"/>
      <c r="C256" s="44"/>
      <c r="D256" s="55"/>
      <c r="E256" s="3" t="s">
        <v>8</v>
      </c>
      <c r="F256" s="19"/>
      <c r="G256" s="19"/>
      <c r="H256" s="25"/>
      <c r="I256" s="19"/>
    </row>
    <row r="257" spans="1:9" ht="20.25" customHeight="1" x14ac:dyDescent="0.2">
      <c r="A257" s="50"/>
      <c r="B257" s="52"/>
      <c r="C257" s="44"/>
      <c r="D257" s="55"/>
      <c r="E257" s="4" t="s">
        <v>15</v>
      </c>
      <c r="F257" s="19">
        <v>0</v>
      </c>
      <c r="G257" s="19">
        <v>0</v>
      </c>
      <c r="H257" s="25">
        <v>2245.9499999999998</v>
      </c>
      <c r="I257" s="19">
        <v>2245.9499999999998</v>
      </c>
    </row>
    <row r="258" spans="1:9" ht="20.25" customHeight="1" x14ac:dyDescent="0.2">
      <c r="A258" s="50"/>
      <c r="B258" s="52"/>
      <c r="C258" s="44"/>
      <c r="D258" s="55"/>
      <c r="E258" s="5" t="s">
        <v>12</v>
      </c>
      <c r="F258" s="19">
        <v>1432705</v>
      </c>
      <c r="G258" s="19">
        <v>331781</v>
      </c>
      <c r="H258" s="25">
        <v>208827.00485</v>
      </c>
      <c r="I258" s="19">
        <v>208827.00485</v>
      </c>
    </row>
    <row r="259" spans="1:9" ht="20.25" customHeight="1" x14ac:dyDescent="0.2">
      <c r="A259" s="50"/>
      <c r="B259" s="52"/>
      <c r="C259" s="44"/>
      <c r="D259" s="55"/>
      <c r="E259" s="6" t="s">
        <v>13</v>
      </c>
      <c r="F259" s="19">
        <v>443325</v>
      </c>
      <c r="G259" s="19">
        <v>82090</v>
      </c>
      <c r="H259" s="25">
        <v>52809.620080000001</v>
      </c>
      <c r="I259" s="19">
        <v>52809.620080000001</v>
      </c>
    </row>
    <row r="260" spans="1:9" ht="20.25" customHeight="1" x14ac:dyDescent="0.2">
      <c r="A260" s="59"/>
      <c r="B260" s="52"/>
      <c r="C260" s="45"/>
      <c r="D260" s="55"/>
      <c r="E260" s="7" t="s">
        <v>14</v>
      </c>
      <c r="F260" s="19">
        <v>41632</v>
      </c>
      <c r="G260" s="19">
        <v>8000</v>
      </c>
      <c r="H260" s="25">
        <v>4489.8</v>
      </c>
      <c r="I260" s="19">
        <v>4489.8</v>
      </c>
    </row>
    <row r="261" spans="1:9" ht="20.25" customHeight="1" x14ac:dyDescent="0.2">
      <c r="A261" s="59" t="s">
        <v>62</v>
      </c>
      <c r="B261" s="52"/>
      <c r="C261" s="43" t="s">
        <v>46</v>
      </c>
      <c r="D261" s="55"/>
      <c r="E261" s="2" t="s">
        <v>10</v>
      </c>
      <c r="F261" s="26">
        <f>F263+F264+F265+F266</f>
        <v>353696</v>
      </c>
      <c r="G261" s="26">
        <f>G263+G264+G265+G266</f>
        <v>80133</v>
      </c>
      <c r="H261" s="26">
        <f>H263+H264+H265+H266</f>
        <v>48257.27968</v>
      </c>
      <c r="I261" s="26">
        <f>I263+I264+I265+I266</f>
        <v>48257.27968</v>
      </c>
    </row>
    <row r="262" spans="1:9" ht="15" customHeight="1" x14ac:dyDescent="0.2">
      <c r="A262" s="49"/>
      <c r="B262" s="52"/>
      <c r="C262" s="44"/>
      <c r="D262" s="55"/>
      <c r="E262" s="3" t="s">
        <v>8</v>
      </c>
      <c r="F262" s="19"/>
      <c r="G262" s="19"/>
      <c r="H262" s="25"/>
      <c r="I262" s="19"/>
    </row>
    <row r="263" spans="1:9" ht="20.25" customHeight="1" x14ac:dyDescent="0.2">
      <c r="A263" s="49"/>
      <c r="B263" s="52"/>
      <c r="C263" s="44"/>
      <c r="D263" s="55"/>
      <c r="E263" s="4" t="s">
        <v>15</v>
      </c>
      <c r="F263" s="19">
        <v>3276</v>
      </c>
      <c r="G263" s="19">
        <v>3276</v>
      </c>
      <c r="H263" s="25">
        <v>3265.4488900000001</v>
      </c>
      <c r="I263" s="19">
        <v>3265.4488900000001</v>
      </c>
    </row>
    <row r="264" spans="1:9" ht="20.25" customHeight="1" x14ac:dyDescent="0.2">
      <c r="A264" s="49"/>
      <c r="B264" s="52"/>
      <c r="C264" s="44"/>
      <c r="D264" s="55"/>
      <c r="E264" s="5" t="s">
        <v>12</v>
      </c>
      <c r="F264" s="19">
        <v>43220</v>
      </c>
      <c r="G264" s="19">
        <v>13676</v>
      </c>
      <c r="H264" s="25">
        <v>964.71957999999995</v>
      </c>
      <c r="I264" s="19">
        <v>964.71957999999995</v>
      </c>
    </row>
    <row r="265" spans="1:9" ht="20.25" customHeight="1" x14ac:dyDescent="0.2">
      <c r="A265" s="49"/>
      <c r="B265" s="52"/>
      <c r="C265" s="44"/>
      <c r="D265" s="55"/>
      <c r="E265" s="6" t="s">
        <v>13</v>
      </c>
      <c r="F265" s="19">
        <v>297950</v>
      </c>
      <c r="G265" s="19">
        <v>61331</v>
      </c>
      <c r="H265" s="25">
        <v>43003.011209999997</v>
      </c>
      <c r="I265" s="19">
        <v>43003.011209999997</v>
      </c>
    </row>
    <row r="266" spans="1:9" ht="20.25" customHeight="1" x14ac:dyDescent="0.2">
      <c r="A266" s="49"/>
      <c r="B266" s="52"/>
      <c r="C266" s="45"/>
      <c r="D266" s="55"/>
      <c r="E266" s="7" t="s">
        <v>14</v>
      </c>
      <c r="F266" s="19">
        <v>9250</v>
      </c>
      <c r="G266" s="19">
        <v>1850</v>
      </c>
      <c r="H266" s="25">
        <v>1024.0999999999999</v>
      </c>
      <c r="I266" s="19">
        <v>1024.0999999999999</v>
      </c>
    </row>
    <row r="267" spans="1:9" ht="20.25" customHeight="1" x14ac:dyDescent="0.2">
      <c r="A267" s="59" t="s">
        <v>63</v>
      </c>
      <c r="B267" s="52"/>
      <c r="C267" s="43" t="s">
        <v>23</v>
      </c>
      <c r="D267" s="55"/>
      <c r="E267" s="2" t="s">
        <v>10</v>
      </c>
      <c r="F267" s="26">
        <f>F269+F270+F271+F272</f>
        <v>203163</v>
      </c>
      <c r="G267" s="26">
        <f>G269+G270+G271+G272</f>
        <v>40886</v>
      </c>
      <c r="H267" s="26">
        <f>H269+H270+H271</f>
        <v>27056.052090000001</v>
      </c>
      <c r="I267" s="26">
        <f>I269+I270+I271+I272</f>
        <v>27056.052090000001</v>
      </c>
    </row>
    <row r="268" spans="1:9" ht="20.25" customHeight="1" x14ac:dyDescent="0.2">
      <c r="A268" s="49"/>
      <c r="B268" s="52"/>
      <c r="C268" s="44"/>
      <c r="D268" s="55"/>
      <c r="E268" s="3" t="s">
        <v>8</v>
      </c>
      <c r="F268" s="19"/>
      <c r="G268" s="19"/>
      <c r="H268" s="25"/>
      <c r="I268" s="19"/>
    </row>
    <row r="269" spans="1:9" ht="20.25" customHeight="1" x14ac:dyDescent="0.2">
      <c r="A269" s="49"/>
      <c r="B269" s="52"/>
      <c r="C269" s="44"/>
      <c r="D269" s="55"/>
      <c r="E269" s="4" t="s">
        <v>15</v>
      </c>
      <c r="F269" s="19">
        <v>0</v>
      </c>
      <c r="G269" s="19">
        <v>0</v>
      </c>
      <c r="H269" s="25">
        <v>0</v>
      </c>
      <c r="I269" s="19">
        <v>0</v>
      </c>
    </row>
    <row r="270" spans="1:9" ht="20.25" customHeight="1" x14ac:dyDescent="0.2">
      <c r="A270" s="49"/>
      <c r="B270" s="52"/>
      <c r="C270" s="44"/>
      <c r="D270" s="55"/>
      <c r="E270" s="5" t="s">
        <v>12</v>
      </c>
      <c r="F270" s="19">
        <v>17975</v>
      </c>
      <c r="G270" s="19">
        <v>3595</v>
      </c>
      <c r="H270" s="25">
        <v>2652.1025599999998</v>
      </c>
      <c r="I270" s="19">
        <v>2652.1025599999998</v>
      </c>
    </row>
    <row r="271" spans="1:9" ht="20.25" customHeight="1" x14ac:dyDescent="0.2">
      <c r="A271" s="49"/>
      <c r="B271" s="52"/>
      <c r="C271" s="44"/>
      <c r="D271" s="55"/>
      <c r="E271" s="6" t="s">
        <v>13</v>
      </c>
      <c r="F271" s="19">
        <v>185188</v>
      </c>
      <c r="G271" s="19">
        <v>37291</v>
      </c>
      <c r="H271" s="25">
        <v>24403.949530000002</v>
      </c>
      <c r="I271" s="19">
        <v>24403.949530000002</v>
      </c>
    </row>
    <row r="272" spans="1:9" ht="31.5" customHeight="1" x14ac:dyDescent="0.2">
      <c r="A272" s="58"/>
      <c r="B272" s="53"/>
      <c r="C272" s="45"/>
      <c r="D272" s="56"/>
      <c r="E272" s="7" t="s">
        <v>14</v>
      </c>
      <c r="F272" s="19">
        <v>0</v>
      </c>
      <c r="G272" s="19">
        <v>0</v>
      </c>
      <c r="H272" s="25">
        <v>0</v>
      </c>
      <c r="I272" s="19">
        <v>0</v>
      </c>
    </row>
    <row r="273" spans="1:9" ht="19.5" customHeight="1" x14ac:dyDescent="0.2">
      <c r="A273" s="46" t="s">
        <v>64</v>
      </c>
      <c r="B273" s="51" t="s">
        <v>141</v>
      </c>
      <c r="C273" s="43" t="s">
        <v>142</v>
      </c>
      <c r="D273" s="43" t="s">
        <v>140</v>
      </c>
      <c r="E273" s="38" t="s">
        <v>10</v>
      </c>
      <c r="F273" s="41">
        <f>F275+F276+F277+F278</f>
        <v>887243</v>
      </c>
      <c r="G273" s="41">
        <f>G275+G276+G277+G278</f>
        <v>210055</v>
      </c>
      <c r="H273" s="41">
        <f>H275+H276+H277+H278</f>
        <v>113258.63562</v>
      </c>
      <c r="I273" s="41">
        <f>I275+I276+I277+I278</f>
        <v>113258.63562</v>
      </c>
    </row>
    <row r="274" spans="1:9" ht="17.25" customHeight="1" x14ac:dyDescent="0.2">
      <c r="A274" s="47"/>
      <c r="B274" s="52"/>
      <c r="C274" s="63"/>
      <c r="D274" s="44"/>
      <c r="E274" s="3" t="s">
        <v>8</v>
      </c>
      <c r="F274" s="24"/>
      <c r="G274" s="24"/>
      <c r="H274" s="23"/>
      <c r="I274" s="24"/>
    </row>
    <row r="275" spans="1:9" ht="18.75" customHeight="1" x14ac:dyDescent="0.2">
      <c r="A275" s="47"/>
      <c r="B275" s="52"/>
      <c r="C275" s="63"/>
      <c r="D275" s="44"/>
      <c r="E275" s="4" t="s">
        <v>15</v>
      </c>
      <c r="F275" s="20">
        <f t="shared" ref="F275:G275" si="17">F281+F287+F293+F299+F305+F311</f>
        <v>138939</v>
      </c>
      <c r="G275" s="20">
        <f t="shared" si="17"/>
        <v>134271</v>
      </c>
      <c r="H275" s="20">
        <f t="shared" ref="H275:I275" si="18">H281+H287+H293+H299+H305</f>
        <v>84608.407590000003</v>
      </c>
      <c r="I275" s="20">
        <f t="shared" si="18"/>
        <v>84608.407590000003</v>
      </c>
    </row>
    <row r="276" spans="1:9" ht="21.6" customHeight="1" x14ac:dyDescent="0.2">
      <c r="A276" s="47"/>
      <c r="B276" s="52"/>
      <c r="C276" s="63"/>
      <c r="D276" s="44"/>
      <c r="E276" s="5" t="s">
        <v>12</v>
      </c>
      <c r="F276" s="20">
        <f t="shared" ref="F276:G276" si="19">F282+F288+F294+F300+F306+F312</f>
        <v>726605</v>
      </c>
      <c r="G276" s="20">
        <f t="shared" si="19"/>
        <v>72741</v>
      </c>
      <c r="H276" s="20">
        <f t="shared" ref="H276:I276" si="20">H282+H288+H294+H300+H306+H312</f>
        <v>25393.024540000002</v>
      </c>
      <c r="I276" s="20">
        <f t="shared" si="20"/>
        <v>25393.024540000002</v>
      </c>
    </row>
    <row r="277" spans="1:9" ht="15.75" customHeight="1" x14ac:dyDescent="0.2">
      <c r="A277" s="47"/>
      <c r="B277" s="52"/>
      <c r="C277" s="63"/>
      <c r="D277" s="44"/>
      <c r="E277" s="6" t="s">
        <v>13</v>
      </c>
      <c r="F277" s="20">
        <f t="shared" ref="F277:I277" si="21">F283+F289+F295+F301+F307+F313</f>
        <v>21699</v>
      </c>
      <c r="G277" s="20">
        <f t="shared" si="21"/>
        <v>3043</v>
      </c>
      <c r="H277" s="20">
        <f t="shared" si="21"/>
        <v>3257.2034899999999</v>
      </c>
      <c r="I277" s="20">
        <f t="shared" si="21"/>
        <v>3257.2034899999999</v>
      </c>
    </row>
    <row r="278" spans="1:9" ht="39" customHeight="1" x14ac:dyDescent="0.2">
      <c r="A278" s="48"/>
      <c r="B278" s="52"/>
      <c r="C278" s="63"/>
      <c r="D278" s="44"/>
      <c r="E278" s="7" t="s">
        <v>14</v>
      </c>
      <c r="F278" s="20">
        <f t="shared" ref="F278:H278" si="22">F284+F290+F296+F302+F308+F314</f>
        <v>0</v>
      </c>
      <c r="G278" s="20">
        <f t="shared" si="22"/>
        <v>0</v>
      </c>
      <c r="H278" s="20">
        <f t="shared" si="22"/>
        <v>0</v>
      </c>
      <c r="I278" s="20">
        <f>I284+I290+I296+I302+I308+I314</f>
        <v>0</v>
      </c>
    </row>
    <row r="279" spans="1:9" ht="23.25" customHeight="1" x14ac:dyDescent="0.2">
      <c r="A279" s="59" t="s">
        <v>150</v>
      </c>
      <c r="B279" s="52"/>
      <c r="C279" s="43" t="s">
        <v>74</v>
      </c>
      <c r="D279" s="44"/>
      <c r="E279" s="2" t="s">
        <v>10</v>
      </c>
      <c r="F279" s="26">
        <f>F281+F282+F283+F284</f>
        <v>147192</v>
      </c>
      <c r="G279" s="26">
        <f>G281+G282+G283+G284</f>
        <v>29438</v>
      </c>
      <c r="H279" s="26">
        <f>H281+H282+H283+H284</f>
        <v>29278.187849999998</v>
      </c>
      <c r="I279" s="26">
        <f>I281+I282+I283+I284</f>
        <v>29278.187849999998</v>
      </c>
    </row>
    <row r="280" spans="1:9" ht="15" customHeight="1" x14ac:dyDescent="0.2">
      <c r="A280" s="49"/>
      <c r="B280" s="52"/>
      <c r="C280" s="44"/>
      <c r="D280" s="44"/>
      <c r="E280" s="3" t="s">
        <v>8</v>
      </c>
      <c r="F280" s="19"/>
      <c r="G280" s="19"/>
      <c r="H280" s="23"/>
      <c r="I280" s="30"/>
    </row>
    <row r="281" spans="1:9" ht="23.25" customHeight="1" x14ac:dyDescent="0.2">
      <c r="A281" s="49"/>
      <c r="B281" s="52"/>
      <c r="C281" s="44"/>
      <c r="D281" s="44"/>
      <c r="E281" s="4" t="s">
        <v>15</v>
      </c>
      <c r="F281" s="19">
        <v>0</v>
      </c>
      <c r="G281" s="19">
        <v>0</v>
      </c>
      <c r="H281" s="23">
        <v>25012.104609999999</v>
      </c>
      <c r="I281" s="19">
        <v>25012.104609999999</v>
      </c>
    </row>
    <row r="282" spans="1:9" ht="23.25" customHeight="1" x14ac:dyDescent="0.2">
      <c r="A282" s="49"/>
      <c r="B282" s="52"/>
      <c r="C282" s="44"/>
      <c r="D282" s="44"/>
      <c r="E282" s="5" t="s">
        <v>12</v>
      </c>
      <c r="F282" s="19">
        <v>147192</v>
      </c>
      <c r="G282" s="19">
        <v>29438</v>
      </c>
      <c r="H282" s="23">
        <v>4266.0832399999999</v>
      </c>
      <c r="I282" s="19">
        <v>4266.0832399999999</v>
      </c>
    </row>
    <row r="283" spans="1:9" ht="23.25" customHeight="1" x14ac:dyDescent="0.2">
      <c r="A283" s="49"/>
      <c r="B283" s="52"/>
      <c r="C283" s="44"/>
      <c r="D283" s="44"/>
      <c r="E283" s="6" t="s">
        <v>13</v>
      </c>
      <c r="F283" s="19">
        <v>0</v>
      </c>
      <c r="G283" s="19">
        <v>0</v>
      </c>
      <c r="H283" s="23">
        <v>0</v>
      </c>
      <c r="I283" s="19">
        <v>0</v>
      </c>
    </row>
    <row r="284" spans="1:9" ht="23.25" customHeight="1" x14ac:dyDescent="0.2">
      <c r="A284" s="58"/>
      <c r="B284" s="52"/>
      <c r="C284" s="45"/>
      <c r="D284" s="44"/>
      <c r="E284" s="7" t="s">
        <v>14</v>
      </c>
      <c r="F284" s="19">
        <v>0</v>
      </c>
      <c r="G284" s="19">
        <v>0</v>
      </c>
      <c r="H284" s="23">
        <v>0</v>
      </c>
      <c r="I284" s="19">
        <v>0</v>
      </c>
    </row>
    <row r="285" spans="1:9" ht="23.25" customHeight="1" x14ac:dyDescent="0.2">
      <c r="A285" s="49" t="s">
        <v>151</v>
      </c>
      <c r="B285" s="52"/>
      <c r="C285" s="43" t="s">
        <v>160</v>
      </c>
      <c r="D285" s="44"/>
      <c r="E285" s="2" t="s">
        <v>10</v>
      </c>
      <c r="F285" s="26">
        <f>F287+F288+F289+F290</f>
        <v>13250</v>
      </c>
      <c r="G285" s="26">
        <f>G287+G288+G289+G290</f>
        <v>1690</v>
      </c>
      <c r="H285" s="26">
        <f>H287+H288+H289+H290</f>
        <v>2132.0779000000002</v>
      </c>
      <c r="I285" s="26">
        <f>I287+I288+I289+I290</f>
        <v>2132.0779000000002</v>
      </c>
    </row>
    <row r="286" spans="1:9" ht="18" customHeight="1" x14ac:dyDescent="0.2">
      <c r="A286" s="49"/>
      <c r="B286" s="52"/>
      <c r="C286" s="44"/>
      <c r="D286" s="44"/>
      <c r="E286" s="3" t="s">
        <v>8</v>
      </c>
      <c r="F286" s="19"/>
      <c r="G286" s="19"/>
      <c r="H286" s="23"/>
      <c r="I286" s="19"/>
    </row>
    <row r="287" spans="1:9" ht="23.25" customHeight="1" x14ac:dyDescent="0.2">
      <c r="A287" s="49"/>
      <c r="B287" s="52"/>
      <c r="C287" s="44"/>
      <c r="D287" s="44"/>
      <c r="E287" s="4" t="s">
        <v>15</v>
      </c>
      <c r="F287" s="19">
        <v>0</v>
      </c>
      <c r="G287" s="19">
        <v>0</v>
      </c>
      <c r="H287" s="23">
        <v>0</v>
      </c>
      <c r="I287" s="19">
        <v>0</v>
      </c>
    </row>
    <row r="288" spans="1:9" ht="23.25" customHeight="1" x14ac:dyDescent="0.2">
      <c r="A288" s="49"/>
      <c r="B288" s="52"/>
      <c r="C288" s="44"/>
      <c r="D288" s="44"/>
      <c r="E288" s="5" t="s">
        <v>12</v>
      </c>
      <c r="F288" s="19">
        <v>0</v>
      </c>
      <c r="G288" s="19">
        <v>0</v>
      </c>
      <c r="H288" s="23">
        <v>0</v>
      </c>
      <c r="I288" s="19">
        <v>0</v>
      </c>
    </row>
    <row r="289" spans="1:14" ht="23.25" customHeight="1" x14ac:dyDescent="0.2">
      <c r="A289" s="49"/>
      <c r="B289" s="52"/>
      <c r="C289" s="44"/>
      <c r="D289" s="44"/>
      <c r="E289" s="6" t="s">
        <v>13</v>
      </c>
      <c r="F289" s="19">
        <v>13250</v>
      </c>
      <c r="G289" s="19">
        <v>1690</v>
      </c>
      <c r="H289" s="23">
        <v>2132.0779000000002</v>
      </c>
      <c r="I289" s="19">
        <v>2132.0779000000002</v>
      </c>
    </row>
    <row r="290" spans="1:14" ht="23.25" customHeight="1" x14ac:dyDescent="0.2">
      <c r="A290" s="49"/>
      <c r="B290" s="52"/>
      <c r="C290" s="45"/>
      <c r="D290" s="44"/>
      <c r="E290" s="7" t="s">
        <v>14</v>
      </c>
      <c r="F290" s="19">
        <v>0</v>
      </c>
      <c r="G290" s="19">
        <v>0</v>
      </c>
      <c r="H290" s="23">
        <v>0</v>
      </c>
      <c r="I290" s="19">
        <v>0</v>
      </c>
    </row>
    <row r="291" spans="1:14" ht="23.25" customHeight="1" x14ac:dyDescent="0.2">
      <c r="A291" s="50" t="s">
        <v>152</v>
      </c>
      <c r="B291" s="52"/>
      <c r="C291" s="43" t="s">
        <v>143</v>
      </c>
      <c r="D291" s="44"/>
      <c r="E291" s="2" t="s">
        <v>10</v>
      </c>
      <c r="F291" s="26">
        <f>F293+F294+F295+F296</f>
        <v>321487</v>
      </c>
      <c r="G291" s="26">
        <f>G293+G294+G295+G296</f>
        <v>142637</v>
      </c>
      <c r="H291" s="26">
        <f>H293+H294+H295+H296</f>
        <v>59947.768129999997</v>
      </c>
      <c r="I291" s="26">
        <f>I293+I294+I295+I296</f>
        <v>59947.768129999997</v>
      </c>
    </row>
    <row r="292" spans="1:14" ht="18" customHeight="1" x14ac:dyDescent="0.2">
      <c r="A292" s="50"/>
      <c r="B292" s="52"/>
      <c r="C292" s="44"/>
      <c r="D292" s="44"/>
      <c r="E292" s="3" t="s">
        <v>8</v>
      </c>
      <c r="F292" s="19"/>
      <c r="G292" s="19"/>
      <c r="H292" s="23"/>
      <c r="I292" s="19"/>
    </row>
    <row r="293" spans="1:14" ht="23.25" customHeight="1" x14ac:dyDescent="0.2">
      <c r="A293" s="50"/>
      <c r="B293" s="52"/>
      <c r="C293" s="44"/>
      <c r="D293" s="44"/>
      <c r="E293" s="4" t="s">
        <v>15</v>
      </c>
      <c r="F293" s="19">
        <v>133104</v>
      </c>
      <c r="G293" s="19">
        <v>133104</v>
      </c>
      <c r="H293" s="23">
        <v>58573.963559999997</v>
      </c>
      <c r="I293" s="19">
        <v>58573.963559999997</v>
      </c>
      <c r="N293" t="s">
        <v>28</v>
      </c>
    </row>
    <row r="294" spans="1:14" ht="23.25" customHeight="1" x14ac:dyDescent="0.2">
      <c r="A294" s="50"/>
      <c r="B294" s="52"/>
      <c r="C294" s="44"/>
      <c r="D294" s="44"/>
      <c r="E294" s="5" t="s">
        <v>12</v>
      </c>
      <c r="F294" s="19">
        <v>186583</v>
      </c>
      <c r="G294" s="19">
        <v>9164</v>
      </c>
      <c r="H294" s="23">
        <v>1195.3870199999999</v>
      </c>
      <c r="I294" s="19">
        <v>1195.3870199999999</v>
      </c>
    </row>
    <row r="295" spans="1:14" ht="23.25" customHeight="1" x14ac:dyDescent="0.2">
      <c r="A295" s="50"/>
      <c r="B295" s="52"/>
      <c r="C295" s="44"/>
      <c r="D295" s="44"/>
      <c r="E295" s="6" t="s">
        <v>13</v>
      </c>
      <c r="F295" s="19">
        <v>1800</v>
      </c>
      <c r="G295" s="19">
        <v>369</v>
      </c>
      <c r="H295" s="23">
        <v>178.41755000000001</v>
      </c>
      <c r="I295" s="19">
        <v>178.41755000000001</v>
      </c>
    </row>
    <row r="296" spans="1:14" ht="23.25" customHeight="1" x14ac:dyDescent="0.2">
      <c r="A296" s="50"/>
      <c r="B296" s="52"/>
      <c r="C296" s="45"/>
      <c r="D296" s="44"/>
      <c r="E296" s="7" t="s">
        <v>14</v>
      </c>
      <c r="F296" s="19">
        <v>0</v>
      </c>
      <c r="G296" s="19">
        <v>0</v>
      </c>
      <c r="H296" s="23">
        <v>0</v>
      </c>
      <c r="I296" s="19">
        <v>0</v>
      </c>
    </row>
    <row r="297" spans="1:14" ht="23.25" customHeight="1" x14ac:dyDescent="0.2">
      <c r="A297" s="49" t="s">
        <v>153</v>
      </c>
      <c r="B297" s="52"/>
      <c r="C297" s="43" t="s">
        <v>144</v>
      </c>
      <c r="D297" s="44"/>
      <c r="E297" s="2" t="s">
        <v>10</v>
      </c>
      <c r="F297" s="26">
        <f>F299+F300+F301+F302</f>
        <v>13255</v>
      </c>
      <c r="G297" s="26">
        <f>G299+G300+G301+G302</f>
        <v>2651</v>
      </c>
      <c r="H297" s="26">
        <f>H299+H300+H301+H302</f>
        <v>2661.75</v>
      </c>
      <c r="I297" s="26">
        <f>I299+I300+I301+I302</f>
        <v>2661.75</v>
      </c>
    </row>
    <row r="298" spans="1:14" ht="17.25" customHeight="1" x14ac:dyDescent="0.2">
      <c r="A298" s="49"/>
      <c r="B298" s="52"/>
      <c r="C298" s="44"/>
      <c r="D298" s="44"/>
      <c r="E298" s="3" t="s">
        <v>8</v>
      </c>
      <c r="F298" s="19"/>
      <c r="G298" s="19"/>
      <c r="H298" s="23"/>
      <c r="I298" s="19"/>
    </row>
    <row r="299" spans="1:14" ht="18" customHeight="1" x14ac:dyDescent="0.2">
      <c r="A299" s="49"/>
      <c r="B299" s="52"/>
      <c r="C299" s="44"/>
      <c r="D299" s="44"/>
      <c r="E299" s="4" t="s">
        <v>15</v>
      </c>
      <c r="F299" s="19">
        <v>5835</v>
      </c>
      <c r="G299" s="19">
        <v>1167</v>
      </c>
      <c r="H299" s="23">
        <v>1022.33942</v>
      </c>
      <c r="I299" s="19">
        <v>1022.33942</v>
      </c>
    </row>
    <row r="300" spans="1:14" ht="17.25" customHeight="1" x14ac:dyDescent="0.2">
      <c r="A300" s="49"/>
      <c r="B300" s="52"/>
      <c r="C300" s="44"/>
      <c r="D300" s="44"/>
      <c r="E300" s="5" t="s">
        <v>12</v>
      </c>
      <c r="F300" s="19">
        <v>4170</v>
      </c>
      <c r="G300" s="19">
        <v>834</v>
      </c>
      <c r="H300" s="23">
        <v>1048.5014799999999</v>
      </c>
      <c r="I300" s="19">
        <v>1048.5014799999999</v>
      </c>
    </row>
    <row r="301" spans="1:14" ht="20.25" customHeight="1" x14ac:dyDescent="0.2">
      <c r="A301" s="49"/>
      <c r="B301" s="52"/>
      <c r="C301" s="44"/>
      <c r="D301" s="44"/>
      <c r="E301" s="6" t="s">
        <v>13</v>
      </c>
      <c r="F301" s="19">
        <v>3250</v>
      </c>
      <c r="G301" s="19">
        <v>650</v>
      </c>
      <c r="H301" s="23">
        <v>590.90909999999997</v>
      </c>
      <c r="I301" s="19">
        <v>590.90909999999997</v>
      </c>
    </row>
    <row r="302" spans="1:14" ht="23.25" customHeight="1" x14ac:dyDescent="0.2">
      <c r="A302" s="49"/>
      <c r="B302" s="52"/>
      <c r="C302" s="45"/>
      <c r="D302" s="44"/>
      <c r="E302" s="7" t="s">
        <v>14</v>
      </c>
      <c r="F302" s="19">
        <v>0</v>
      </c>
      <c r="G302" s="19">
        <v>0</v>
      </c>
      <c r="H302" s="23">
        <v>0</v>
      </c>
      <c r="I302" s="19">
        <v>0</v>
      </c>
    </row>
    <row r="303" spans="1:14" ht="23.25" customHeight="1" x14ac:dyDescent="0.2">
      <c r="A303" s="49" t="s">
        <v>154</v>
      </c>
      <c r="B303" s="52"/>
      <c r="C303" s="43" t="s">
        <v>145</v>
      </c>
      <c r="D303" s="44"/>
      <c r="E303" s="2" t="s">
        <v>10</v>
      </c>
      <c r="F303" s="26">
        <f>F305+F306+F307+F308</f>
        <v>389120</v>
      </c>
      <c r="G303" s="26">
        <f>G305+G306+G307+G308</f>
        <v>30700</v>
      </c>
      <c r="H303" s="26">
        <f>H305+H306+H307+H308</f>
        <v>18871.75705</v>
      </c>
      <c r="I303" s="26">
        <f>I305+I306+I307+I308</f>
        <v>18871.75705</v>
      </c>
    </row>
    <row r="304" spans="1:14" ht="16.5" customHeight="1" x14ac:dyDescent="0.2">
      <c r="A304" s="49"/>
      <c r="B304" s="52"/>
      <c r="C304" s="44"/>
      <c r="D304" s="44"/>
      <c r="E304" s="3" t="s">
        <v>8</v>
      </c>
      <c r="F304" s="19"/>
      <c r="G304" s="19"/>
      <c r="H304" s="23"/>
      <c r="I304" s="19"/>
    </row>
    <row r="305" spans="1:9" ht="19.5" customHeight="1" x14ac:dyDescent="0.2">
      <c r="A305" s="49"/>
      <c r="B305" s="52"/>
      <c r="C305" s="44"/>
      <c r="D305" s="44"/>
      <c r="E305" s="4" t="s">
        <v>15</v>
      </c>
      <c r="F305" s="19">
        <v>0</v>
      </c>
      <c r="G305" s="19">
        <v>0</v>
      </c>
      <c r="H305" s="23">
        <v>0</v>
      </c>
      <c r="I305" s="19">
        <v>0</v>
      </c>
    </row>
    <row r="306" spans="1:9" ht="19.5" customHeight="1" x14ac:dyDescent="0.2">
      <c r="A306" s="49"/>
      <c r="B306" s="52"/>
      <c r="C306" s="44"/>
      <c r="D306" s="44"/>
      <c r="E306" s="5" t="s">
        <v>12</v>
      </c>
      <c r="F306" s="19">
        <v>385809</v>
      </c>
      <c r="G306" s="19">
        <v>30454</v>
      </c>
      <c r="H306" s="23">
        <v>18527.719980000002</v>
      </c>
      <c r="I306" s="19">
        <v>18527.719980000002</v>
      </c>
    </row>
    <row r="307" spans="1:9" ht="16.5" customHeight="1" x14ac:dyDescent="0.2">
      <c r="A307" s="49"/>
      <c r="B307" s="52"/>
      <c r="C307" s="44"/>
      <c r="D307" s="44"/>
      <c r="E307" s="6" t="s">
        <v>13</v>
      </c>
      <c r="F307" s="19">
        <v>3311</v>
      </c>
      <c r="G307" s="19">
        <v>246</v>
      </c>
      <c r="H307" s="23">
        <v>344.03707000000003</v>
      </c>
      <c r="I307" s="19">
        <v>344.03707000000003</v>
      </c>
    </row>
    <row r="308" spans="1:9" ht="19.5" customHeight="1" x14ac:dyDescent="0.2">
      <c r="A308" s="58"/>
      <c r="B308" s="52"/>
      <c r="C308" s="45"/>
      <c r="D308" s="45"/>
      <c r="E308" s="7" t="s">
        <v>14</v>
      </c>
      <c r="F308" s="19">
        <v>0</v>
      </c>
      <c r="G308" s="19">
        <v>0</v>
      </c>
      <c r="H308" s="23">
        <v>0</v>
      </c>
      <c r="I308" s="19">
        <v>0</v>
      </c>
    </row>
    <row r="309" spans="1:9" ht="23.25" customHeight="1" x14ac:dyDescent="0.2">
      <c r="A309" s="49" t="s">
        <v>155</v>
      </c>
      <c r="B309" s="52"/>
      <c r="C309" s="43" t="s">
        <v>73</v>
      </c>
      <c r="D309" s="34"/>
      <c r="E309" s="2" t="s">
        <v>10</v>
      </c>
      <c r="F309" s="26">
        <f>F311+F312+F313+F314</f>
        <v>2939</v>
      </c>
      <c r="G309" s="26">
        <f>G311+G312+G313+G314</f>
        <v>2939</v>
      </c>
      <c r="H309" s="26">
        <f>H311+H312+H313+H314</f>
        <v>367.09469000000001</v>
      </c>
      <c r="I309" s="26">
        <f>I311+I312+I313+I314</f>
        <v>367.09469000000001</v>
      </c>
    </row>
    <row r="310" spans="1:9" ht="16.5" customHeight="1" x14ac:dyDescent="0.2">
      <c r="A310" s="49"/>
      <c r="B310" s="52"/>
      <c r="C310" s="44"/>
      <c r="D310" s="34"/>
      <c r="E310" s="3" t="s">
        <v>8</v>
      </c>
      <c r="F310" s="19"/>
      <c r="G310" s="19"/>
      <c r="H310" s="23"/>
      <c r="I310" s="19"/>
    </row>
    <row r="311" spans="1:9" ht="19.5" customHeight="1" x14ac:dyDescent="0.2">
      <c r="A311" s="49"/>
      <c r="B311" s="52"/>
      <c r="C311" s="44"/>
      <c r="D311" s="34"/>
      <c r="E311" s="4" t="s">
        <v>15</v>
      </c>
      <c r="F311" s="19">
        <v>0</v>
      </c>
      <c r="G311" s="19">
        <v>0</v>
      </c>
      <c r="H311" s="23">
        <v>0</v>
      </c>
      <c r="I311" s="19">
        <v>0</v>
      </c>
    </row>
    <row r="312" spans="1:9" ht="19.5" customHeight="1" x14ac:dyDescent="0.2">
      <c r="A312" s="49"/>
      <c r="B312" s="52"/>
      <c r="C312" s="44"/>
      <c r="D312" s="34"/>
      <c r="E312" s="5" t="s">
        <v>12</v>
      </c>
      <c r="F312" s="19">
        <v>2851</v>
      </c>
      <c r="G312" s="19">
        <v>2851</v>
      </c>
      <c r="H312" s="23">
        <v>355.33282000000003</v>
      </c>
      <c r="I312" s="19">
        <v>355.33282000000003</v>
      </c>
    </row>
    <row r="313" spans="1:9" ht="16.5" customHeight="1" x14ac:dyDescent="0.2">
      <c r="A313" s="49"/>
      <c r="B313" s="52"/>
      <c r="C313" s="44"/>
      <c r="D313" s="34"/>
      <c r="E313" s="6" t="s">
        <v>13</v>
      </c>
      <c r="F313" s="19">
        <v>88</v>
      </c>
      <c r="G313" s="19">
        <v>88</v>
      </c>
      <c r="H313" s="23">
        <v>11.76187</v>
      </c>
      <c r="I313" s="19">
        <v>11.76187</v>
      </c>
    </row>
    <row r="314" spans="1:9" ht="19.5" customHeight="1" x14ac:dyDescent="0.2">
      <c r="A314" s="58"/>
      <c r="B314" s="53"/>
      <c r="C314" s="45"/>
      <c r="D314" s="34"/>
      <c r="E314" s="7" t="s">
        <v>14</v>
      </c>
      <c r="F314" s="19">
        <v>0</v>
      </c>
      <c r="G314" s="19">
        <v>0</v>
      </c>
      <c r="H314" s="23">
        <v>0</v>
      </c>
      <c r="I314" s="19">
        <v>0</v>
      </c>
    </row>
    <row r="315" spans="1:9" ht="21" hidden="1" customHeight="1" x14ac:dyDescent="0.2">
      <c r="A315" s="13" t="s">
        <v>42</v>
      </c>
      <c r="B315" s="14" t="s">
        <v>35</v>
      </c>
      <c r="C315" s="12" t="s">
        <v>34</v>
      </c>
      <c r="D315" s="12" t="s">
        <v>41</v>
      </c>
      <c r="E315" s="2" t="s">
        <v>10</v>
      </c>
      <c r="F315" s="31" t="e">
        <f>#REF!+#REF!+#REF!+#REF!</f>
        <v>#REF!</v>
      </c>
      <c r="G315" s="31" t="e">
        <f>#REF!+#REF!+#REF!+#REF!</f>
        <v>#REF!</v>
      </c>
      <c r="H315" s="31" t="e">
        <f>#REF!+#REF!+#REF!+#REF!</f>
        <v>#REF!</v>
      </c>
      <c r="I315" s="31" t="e">
        <f>#REF!+#REF!+#REF!+#REF!</f>
        <v>#REF!</v>
      </c>
    </row>
    <row r="316" spans="1:9" ht="15.6" customHeight="1" x14ac:dyDescent="0.2">
      <c r="A316" s="74" t="s">
        <v>65</v>
      </c>
      <c r="B316" s="75" t="s">
        <v>156</v>
      </c>
      <c r="C316" s="43" t="s">
        <v>157</v>
      </c>
      <c r="D316" s="43" t="s">
        <v>158</v>
      </c>
      <c r="E316" s="38" t="s">
        <v>10</v>
      </c>
      <c r="F316" s="39">
        <f>F318+F319+F320+F321</f>
        <v>160575</v>
      </c>
      <c r="G316" s="39">
        <f>G318+G319+G320+G321</f>
        <v>31579</v>
      </c>
      <c r="H316" s="39">
        <f>H318+H319+H320+H321</f>
        <v>19532.412980000001</v>
      </c>
      <c r="I316" s="39">
        <f>I318+I319+I320+I321</f>
        <v>19532.412980000001</v>
      </c>
    </row>
    <row r="317" spans="1:9" ht="15.75" x14ac:dyDescent="0.2">
      <c r="A317" s="74"/>
      <c r="B317" s="75"/>
      <c r="C317" s="44"/>
      <c r="D317" s="44"/>
      <c r="E317" s="3" t="s">
        <v>8</v>
      </c>
      <c r="F317" s="20"/>
      <c r="G317" s="20"/>
      <c r="H317" s="20"/>
      <c r="I317" s="20"/>
    </row>
    <row r="318" spans="1:9" ht="15.75" x14ac:dyDescent="0.2">
      <c r="A318" s="74"/>
      <c r="B318" s="75"/>
      <c r="C318" s="44"/>
      <c r="D318" s="44"/>
      <c r="E318" s="4" t="s">
        <v>11</v>
      </c>
      <c r="F318" s="20">
        <v>0</v>
      </c>
      <c r="G318" s="20">
        <v>0</v>
      </c>
      <c r="H318" s="20">
        <v>0</v>
      </c>
      <c r="I318" s="20">
        <v>0</v>
      </c>
    </row>
    <row r="319" spans="1:9" ht="15.75" x14ac:dyDescent="0.2">
      <c r="A319" s="74"/>
      <c r="B319" s="75"/>
      <c r="C319" s="44"/>
      <c r="D319" s="44"/>
      <c r="E319" s="5" t="s">
        <v>12</v>
      </c>
      <c r="F319" s="20">
        <v>0</v>
      </c>
      <c r="G319" s="20">
        <v>0</v>
      </c>
      <c r="H319" s="20">
        <v>0</v>
      </c>
      <c r="I319" s="20">
        <v>0</v>
      </c>
    </row>
    <row r="320" spans="1:9" ht="15.75" x14ac:dyDescent="0.2">
      <c r="A320" s="74"/>
      <c r="B320" s="75"/>
      <c r="C320" s="44"/>
      <c r="D320" s="44"/>
      <c r="E320" s="6" t="s">
        <v>13</v>
      </c>
      <c r="F320" s="20">
        <v>160575</v>
      </c>
      <c r="G320" s="20">
        <v>31579</v>
      </c>
      <c r="H320" s="20">
        <v>19532.412980000001</v>
      </c>
      <c r="I320" s="20">
        <v>19532.412980000001</v>
      </c>
    </row>
    <row r="321" spans="1:9" ht="31.5" x14ac:dyDescent="0.2">
      <c r="A321" s="74"/>
      <c r="B321" s="75"/>
      <c r="C321" s="44"/>
      <c r="D321" s="45"/>
      <c r="E321" s="7" t="s">
        <v>14</v>
      </c>
      <c r="F321" s="20">
        <v>0</v>
      </c>
      <c r="G321" s="20">
        <v>0</v>
      </c>
      <c r="H321" s="20">
        <v>0</v>
      </c>
      <c r="I321" s="20">
        <v>0</v>
      </c>
    </row>
    <row r="322" spans="1:9" ht="15.75" x14ac:dyDescent="0.2">
      <c r="A322" s="64"/>
      <c r="B322" s="67"/>
      <c r="C322" s="71" t="s">
        <v>9</v>
      </c>
      <c r="D322" s="64"/>
      <c r="E322" s="11" t="s">
        <v>10</v>
      </c>
      <c r="F322" s="32">
        <f>F324+F325+F326+F327</f>
        <v>7736480</v>
      </c>
      <c r="G322" s="32">
        <f>G324+G325+G326+G327</f>
        <v>1773586</v>
      </c>
      <c r="H322" s="32">
        <f>H324+H325+H326+H327</f>
        <v>1189878.926279</v>
      </c>
      <c r="I322" s="32">
        <f>I324+I325+I326+I327</f>
        <v>1080461.4965900001</v>
      </c>
    </row>
    <row r="323" spans="1:9" ht="15.75" x14ac:dyDescent="0.2">
      <c r="A323" s="65"/>
      <c r="B323" s="68"/>
      <c r="C323" s="72"/>
      <c r="D323" s="65"/>
      <c r="E323" s="3" t="s">
        <v>8</v>
      </c>
      <c r="F323" s="20"/>
      <c r="G323" s="20"/>
      <c r="H323" s="33"/>
      <c r="I323" s="20"/>
    </row>
    <row r="324" spans="1:9" ht="15.75" x14ac:dyDescent="0.2">
      <c r="A324" s="65"/>
      <c r="B324" s="68"/>
      <c r="C324" s="72"/>
      <c r="D324" s="65"/>
      <c r="E324" s="4" t="s">
        <v>11</v>
      </c>
      <c r="F324" s="22">
        <f t="shared" ref="F324:I324" si="23">F107+F318+F119+F41+F275+F215+F155+F179+F221+F245+F65+F101+F29+F71+F11+F209+F113+F35</f>
        <v>301964</v>
      </c>
      <c r="G324" s="22">
        <f t="shared" si="23"/>
        <v>218302</v>
      </c>
      <c r="H324" s="22">
        <f t="shared" si="23"/>
        <v>193083.50242</v>
      </c>
      <c r="I324" s="22">
        <f t="shared" si="23"/>
        <v>127616.40273</v>
      </c>
    </row>
    <row r="325" spans="1:9" ht="15.75" x14ac:dyDescent="0.2">
      <c r="A325" s="65"/>
      <c r="B325" s="68"/>
      <c r="C325" s="72"/>
      <c r="D325" s="65"/>
      <c r="E325" s="5" t="s">
        <v>12</v>
      </c>
      <c r="F325" s="22">
        <f t="shared" ref="F325:I325" si="24">F108+F319+F120+F42+F276+F216+F156+F180+F222+F246+F66+F102+F30+F72+F12+F210+F114+F36</f>
        <v>3515752</v>
      </c>
      <c r="G325" s="22">
        <f t="shared" si="24"/>
        <v>792639</v>
      </c>
      <c r="H325" s="22">
        <f t="shared" si="24"/>
        <v>495961.93231</v>
      </c>
      <c r="I325" s="22">
        <f t="shared" si="24"/>
        <v>459654.46231000003</v>
      </c>
    </row>
    <row r="326" spans="1:9" ht="15.75" x14ac:dyDescent="0.2">
      <c r="A326" s="65"/>
      <c r="B326" s="68"/>
      <c r="C326" s="72"/>
      <c r="D326" s="65"/>
      <c r="E326" s="6" t="s">
        <v>13</v>
      </c>
      <c r="F326" s="22">
        <f t="shared" ref="F326:H327" si="25">F109+F320+F121+F43+F277+F217+F157+F181+F223+F247+F67+F103+F31+F73+F13+F211+F115+F37</f>
        <v>3537567</v>
      </c>
      <c r="G326" s="22">
        <f t="shared" si="25"/>
        <v>689112</v>
      </c>
      <c r="H326" s="22">
        <f t="shared" si="25"/>
        <v>472875.49154899997</v>
      </c>
      <c r="I326" s="22">
        <f>I109+I320+I121+I43+I277+I217+I157+I181+I223+I247+I67+I103+I31+I73+I13+I211+I115+I37</f>
        <v>466372.63154999993</v>
      </c>
    </row>
    <row r="327" spans="1:9" ht="31.5" x14ac:dyDescent="0.2">
      <c r="A327" s="66"/>
      <c r="B327" s="69"/>
      <c r="C327" s="73"/>
      <c r="D327" s="66"/>
      <c r="E327" s="7" t="s">
        <v>14</v>
      </c>
      <c r="F327" s="22">
        <f t="shared" si="25"/>
        <v>381197</v>
      </c>
      <c r="G327" s="22">
        <f t="shared" si="25"/>
        <v>73533</v>
      </c>
      <c r="H327" s="22">
        <f t="shared" si="25"/>
        <v>27958</v>
      </c>
      <c r="I327" s="22">
        <f>I110+I321+I122+I44+I278+I218+I158+I182+I224+I248+I68+I104+I32+I74+I14+I212+I116+I38</f>
        <v>26818</v>
      </c>
    </row>
    <row r="328" spans="1:9" x14ac:dyDescent="0.2">
      <c r="B328" s="17"/>
      <c r="F328" s="10"/>
      <c r="G328" s="10"/>
      <c r="H328" s="10"/>
      <c r="I328" s="10"/>
    </row>
    <row r="329" spans="1:9" x14ac:dyDescent="0.2">
      <c r="B329" s="18" t="s">
        <v>164</v>
      </c>
      <c r="F329" s="10" t="s">
        <v>165</v>
      </c>
      <c r="G329" s="10"/>
      <c r="H329" s="10"/>
      <c r="I329" s="10"/>
    </row>
    <row r="330" spans="1:9" x14ac:dyDescent="0.2">
      <c r="B330" s="17"/>
      <c r="F330" s="10"/>
      <c r="G330" s="10"/>
      <c r="H330" s="10"/>
      <c r="I330" s="10"/>
    </row>
  </sheetData>
  <mergeCells count="154">
    <mergeCell ref="A316:A321"/>
    <mergeCell ref="B316:B321"/>
    <mergeCell ref="D316:D321"/>
    <mergeCell ref="A117:A122"/>
    <mergeCell ref="C231:C236"/>
    <mergeCell ref="C255:C260"/>
    <mergeCell ref="C267:C272"/>
    <mergeCell ref="C189:C194"/>
    <mergeCell ref="C249:C254"/>
    <mergeCell ref="A135:A140"/>
    <mergeCell ref="A141:A146"/>
    <mergeCell ref="C135:C140"/>
    <mergeCell ref="C123:C128"/>
    <mergeCell ref="C141:C146"/>
    <mergeCell ref="C147:C152"/>
    <mergeCell ref="B117:B152"/>
    <mergeCell ref="C129:C134"/>
    <mergeCell ref="A249:A254"/>
    <mergeCell ref="A195:A200"/>
    <mergeCell ref="A153:A158"/>
    <mergeCell ref="B177:B206"/>
    <mergeCell ref="A261:A266"/>
    <mergeCell ref="A219:A224"/>
    <mergeCell ref="C316:C321"/>
    <mergeCell ref="D27:D32"/>
    <mergeCell ref="C111:C116"/>
    <mergeCell ref="D63:D68"/>
    <mergeCell ref="C27:C32"/>
    <mergeCell ref="D99:D104"/>
    <mergeCell ref="C63:C68"/>
    <mergeCell ref="B27:B32"/>
    <mergeCell ref="C99:C104"/>
    <mergeCell ref="B63:B68"/>
    <mergeCell ref="C33:C38"/>
    <mergeCell ref="D33:D38"/>
    <mergeCell ref="D111:D116"/>
    <mergeCell ref="A27:A32"/>
    <mergeCell ref="B153:B176"/>
    <mergeCell ref="A159:A164"/>
    <mergeCell ref="A165:A170"/>
    <mergeCell ref="A171:A176"/>
    <mergeCell ref="A99:A104"/>
    <mergeCell ref="A111:A116"/>
    <mergeCell ref="B99:B104"/>
    <mergeCell ref="A177:A182"/>
    <mergeCell ref="B33:B38"/>
    <mergeCell ref="A33:A38"/>
    <mergeCell ref="B111:B116"/>
    <mergeCell ref="A1:I1"/>
    <mergeCell ref="A2:I2"/>
    <mergeCell ref="A3:I3"/>
    <mergeCell ref="A4:I4"/>
    <mergeCell ref="E5:I5"/>
    <mergeCell ref="E6:E7"/>
    <mergeCell ref="F6:G6"/>
    <mergeCell ref="H6:I6"/>
    <mergeCell ref="B5:B7"/>
    <mergeCell ref="C5:C7"/>
    <mergeCell ref="A5:A7"/>
    <mergeCell ref="D5:D7"/>
    <mergeCell ref="D322:D327"/>
    <mergeCell ref="B322:B327"/>
    <mergeCell ref="A322:A327"/>
    <mergeCell ref="C57:C62"/>
    <mergeCell ref="D69:D98"/>
    <mergeCell ref="A75:A80"/>
    <mergeCell ref="C75:C80"/>
    <mergeCell ref="A81:A86"/>
    <mergeCell ref="C81:C86"/>
    <mergeCell ref="A93:A98"/>
    <mergeCell ref="C93:C98"/>
    <mergeCell ref="C322:C327"/>
    <mergeCell ref="B69:B98"/>
    <mergeCell ref="A105:A110"/>
    <mergeCell ref="B105:B110"/>
    <mergeCell ref="C105:C110"/>
    <mergeCell ref="C69:C74"/>
    <mergeCell ref="B39:B62"/>
    <mergeCell ref="A45:A50"/>
    <mergeCell ref="A57:A62"/>
    <mergeCell ref="C291:C296"/>
    <mergeCell ref="A267:A272"/>
    <mergeCell ref="B243:B272"/>
    <mergeCell ref="A237:A242"/>
    <mergeCell ref="D9:D26"/>
    <mergeCell ref="B9:B26"/>
    <mergeCell ref="A9:A26"/>
    <mergeCell ref="C15:C20"/>
    <mergeCell ref="C21:C26"/>
    <mergeCell ref="A69:A74"/>
    <mergeCell ref="A51:A56"/>
    <mergeCell ref="A297:A302"/>
    <mergeCell ref="A39:A44"/>
    <mergeCell ref="A87:A92"/>
    <mergeCell ref="D273:D308"/>
    <mergeCell ref="C273:C278"/>
    <mergeCell ref="C285:C290"/>
    <mergeCell ref="C39:C44"/>
    <mergeCell ref="C297:C302"/>
    <mergeCell ref="C303:C308"/>
    <mergeCell ref="D39:D62"/>
    <mergeCell ref="A147:A152"/>
    <mergeCell ref="A123:A128"/>
    <mergeCell ref="A129:A134"/>
    <mergeCell ref="C9:C14"/>
    <mergeCell ref="A183:A188"/>
    <mergeCell ref="A201:A206"/>
    <mergeCell ref="A189:A194"/>
    <mergeCell ref="A303:A308"/>
    <mergeCell ref="A213:A218"/>
    <mergeCell ref="C117:C122"/>
    <mergeCell ref="C153:C158"/>
    <mergeCell ref="A309:A314"/>
    <mergeCell ref="C309:C314"/>
    <mergeCell ref="B273:B314"/>
    <mergeCell ref="A243:A248"/>
    <mergeCell ref="C243:C248"/>
    <mergeCell ref="C237:C242"/>
    <mergeCell ref="C195:C200"/>
    <mergeCell ref="C219:C224"/>
    <mergeCell ref="C213:C218"/>
    <mergeCell ref="A255:A260"/>
    <mergeCell ref="C279:C284"/>
    <mergeCell ref="B213:B218"/>
    <mergeCell ref="A273:A278"/>
    <mergeCell ref="A279:A284"/>
    <mergeCell ref="C159:C164"/>
    <mergeCell ref="C165:C170"/>
    <mergeCell ref="C171:C176"/>
    <mergeCell ref="A207:A212"/>
    <mergeCell ref="A225:A230"/>
    <mergeCell ref="A231:A236"/>
    <mergeCell ref="D153:D176"/>
    <mergeCell ref="C45:C50"/>
    <mergeCell ref="C51:C56"/>
    <mergeCell ref="A63:A68"/>
    <mergeCell ref="D117:D152"/>
    <mergeCell ref="C87:C92"/>
    <mergeCell ref="D105:D110"/>
    <mergeCell ref="A285:A290"/>
    <mergeCell ref="A291:A296"/>
    <mergeCell ref="B207:B212"/>
    <mergeCell ref="D243:D272"/>
    <mergeCell ref="D177:D206"/>
    <mergeCell ref="C201:C206"/>
    <mergeCell ref="D219:D242"/>
    <mergeCell ref="C177:C182"/>
    <mergeCell ref="C183:C188"/>
    <mergeCell ref="C261:C266"/>
    <mergeCell ref="C225:C230"/>
    <mergeCell ref="B219:B242"/>
    <mergeCell ref="D213:D218"/>
    <mergeCell ref="C207:C212"/>
    <mergeCell ref="D207:D212"/>
  </mergeCells>
  <phoneticPr fontId="3" type="noConversion"/>
  <pageMargins left="0.67" right="0.16" top="0.32" bottom="0.28999999999999998" header="0.33" footer="0.3"/>
  <pageSetup paperSize="9" scale="70" fitToHeight="0" orientation="landscape" r:id="rId1"/>
  <headerFooter alignWithMargins="0"/>
  <rowBreaks count="7" manualBreakCount="7">
    <brk id="62" max="7" man="1"/>
    <brk id="206" max="8" man="1"/>
    <brk id="271" max="8" man="1"/>
    <brk id="182" max="7" man="1"/>
    <brk id="164" max="7" man="1"/>
    <brk id="38" max="7" man="1"/>
    <brk id="11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Кашникова</dc:creator>
  <cp:lastModifiedBy>Кашникова Любовь Миневарисовна</cp:lastModifiedBy>
  <cp:lastPrinted>2019-12-17T05:09:05Z</cp:lastPrinted>
  <dcterms:created xsi:type="dcterms:W3CDTF">2014-03-13T04:55:53Z</dcterms:created>
  <dcterms:modified xsi:type="dcterms:W3CDTF">2020-10-29T05:15:40Z</dcterms:modified>
</cp:coreProperties>
</file>