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атериалы\Мои документы\Информации\Информации\Октябрь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Titles" localSheetId="0">Лист1!$5:$8</definedName>
    <definedName name="_xlnm.Print_Area" localSheetId="0">Лист1!$A$1:$I$354</definedName>
  </definedNames>
  <calcPr calcId="162913"/>
</workbook>
</file>

<file path=xl/calcChain.xml><?xml version="1.0" encoding="utf-8"?>
<calcChain xmlns="http://schemas.openxmlformats.org/spreadsheetml/2006/main">
  <c r="F242" i="1" l="1"/>
  <c r="G242" i="1"/>
  <c r="H242" i="1"/>
  <c r="F241" i="1"/>
  <c r="G241" i="1"/>
  <c r="H241" i="1"/>
  <c r="F240" i="1"/>
  <c r="G240" i="1"/>
  <c r="H240" i="1"/>
  <c r="E240" i="1"/>
  <c r="E241" i="1"/>
  <c r="E242" i="1"/>
  <c r="F239" i="1"/>
  <c r="G239" i="1"/>
  <c r="H239" i="1"/>
  <c r="E239" i="1"/>
  <c r="H261" i="1"/>
  <c r="G261" i="1"/>
  <c r="F261" i="1"/>
  <c r="E261" i="1"/>
  <c r="H340" i="1" l="1"/>
  <c r="G340" i="1"/>
  <c r="F340" i="1"/>
  <c r="E340" i="1"/>
  <c r="H189" i="1"/>
  <c r="G189" i="1"/>
  <c r="F189" i="1"/>
  <c r="E189" i="1"/>
  <c r="F13" i="1" l="1"/>
  <c r="G13" i="1"/>
  <c r="H13" i="1"/>
  <c r="E13" i="1"/>
  <c r="E11" i="1"/>
  <c r="E12" i="1"/>
  <c r="F318" i="1" l="1"/>
  <c r="F319" i="1"/>
  <c r="E319" i="1"/>
  <c r="H317" i="1" l="1"/>
  <c r="H318" i="1"/>
  <c r="H319" i="1"/>
  <c r="G319" i="1" l="1"/>
  <c r="G320" i="1"/>
  <c r="G164" i="1" l="1"/>
  <c r="G165" i="1"/>
  <c r="E318" i="1" l="1"/>
  <c r="F14" i="1" l="1"/>
  <c r="G14" i="1"/>
  <c r="H14" i="1"/>
  <c r="F12" i="1"/>
  <c r="G12" i="1"/>
  <c r="H12" i="1"/>
  <c r="E14" i="1"/>
  <c r="F11" i="1"/>
  <c r="G11" i="1"/>
  <c r="H11" i="1"/>
  <c r="E15" i="1"/>
  <c r="F15" i="1"/>
  <c r="G15" i="1"/>
  <c r="H15" i="1"/>
  <c r="F33" i="1"/>
  <c r="G33" i="1"/>
  <c r="H33" i="1"/>
  <c r="E33" i="1"/>
  <c r="E9" i="1" l="1"/>
  <c r="H198" i="1"/>
  <c r="H197" i="1"/>
  <c r="H51" i="1"/>
  <c r="E120" i="1" l="1"/>
  <c r="E121" i="1"/>
  <c r="E122" i="1"/>
  <c r="F120" i="1"/>
  <c r="F121" i="1"/>
  <c r="F78" i="1" l="1"/>
  <c r="G78" i="1"/>
  <c r="H78" i="1"/>
  <c r="F77" i="1"/>
  <c r="G77" i="1"/>
  <c r="H77" i="1"/>
  <c r="E77" i="1"/>
  <c r="E78" i="1"/>
  <c r="G44" i="1" l="1"/>
  <c r="G317" i="1"/>
  <c r="G318" i="1"/>
  <c r="G315" i="1" l="1"/>
  <c r="H111" i="1"/>
  <c r="H45" i="1" l="1"/>
  <c r="H273" i="1"/>
  <c r="H334" i="1"/>
  <c r="G334" i="1"/>
  <c r="F334" i="1"/>
  <c r="E334" i="1"/>
  <c r="H270" i="1" l="1"/>
  <c r="H41" i="1" l="1"/>
  <c r="H200" i="1"/>
  <c r="H199" i="1"/>
  <c r="H163" i="1"/>
  <c r="H44" i="1"/>
  <c r="H320" i="1"/>
  <c r="H119" i="1"/>
  <c r="H42" i="1"/>
  <c r="H120" i="1"/>
  <c r="G41" i="1"/>
  <c r="G119" i="1"/>
  <c r="G42" i="1"/>
  <c r="G120" i="1"/>
  <c r="G198" i="1"/>
  <c r="G270" i="1"/>
  <c r="G43" i="1"/>
  <c r="G79" i="1"/>
  <c r="G121" i="1"/>
  <c r="G163" i="1"/>
  <c r="G271" i="1"/>
  <c r="G199" i="1"/>
  <c r="H43" i="1"/>
  <c r="H79" i="1"/>
  <c r="H121" i="1"/>
  <c r="H271" i="1"/>
  <c r="G63" i="1"/>
  <c r="H63" i="1"/>
  <c r="F79" i="1"/>
  <c r="G197" i="1"/>
  <c r="G269" i="1"/>
  <c r="F303" i="1"/>
  <c r="G303" i="1"/>
  <c r="H303" i="1"/>
  <c r="E303" i="1"/>
  <c r="F81" i="1"/>
  <c r="F87" i="1"/>
  <c r="F93" i="1"/>
  <c r="F99" i="1"/>
  <c r="F105" i="1"/>
  <c r="G81" i="1"/>
  <c r="G87" i="1"/>
  <c r="G93" i="1"/>
  <c r="G99" i="1"/>
  <c r="G105" i="1"/>
  <c r="H81" i="1"/>
  <c r="H87" i="1"/>
  <c r="H93" i="1"/>
  <c r="H99" i="1"/>
  <c r="H105" i="1"/>
  <c r="E81" i="1"/>
  <c r="E87" i="1"/>
  <c r="E93" i="1"/>
  <c r="E99" i="1"/>
  <c r="E105" i="1"/>
  <c r="F80" i="1"/>
  <c r="G80" i="1"/>
  <c r="H80" i="1"/>
  <c r="E79" i="1"/>
  <c r="E80" i="1"/>
  <c r="E111" i="1"/>
  <c r="F69" i="1"/>
  <c r="G69" i="1"/>
  <c r="H69" i="1"/>
  <c r="E69" i="1"/>
  <c r="F41" i="1"/>
  <c r="F42" i="1"/>
  <c r="F43" i="1"/>
  <c r="F44" i="1"/>
  <c r="E41" i="1"/>
  <c r="E42" i="1"/>
  <c r="E43" i="1"/>
  <c r="E44" i="1"/>
  <c r="H297" i="1"/>
  <c r="G297" i="1"/>
  <c r="F297" i="1"/>
  <c r="E297" i="1"/>
  <c r="G122" i="1"/>
  <c r="H122" i="1"/>
  <c r="F122" i="1"/>
  <c r="F119" i="1"/>
  <c r="E119" i="1"/>
  <c r="H153" i="1"/>
  <c r="G153" i="1"/>
  <c r="F153" i="1"/>
  <c r="E153" i="1"/>
  <c r="G327" i="1"/>
  <c r="H327" i="1"/>
  <c r="E309" i="1"/>
  <c r="F327" i="1"/>
  <c r="E320" i="1"/>
  <c r="F320" i="1"/>
  <c r="F317" i="1"/>
  <c r="E317" i="1"/>
  <c r="F321" i="1"/>
  <c r="G321" i="1"/>
  <c r="H321" i="1"/>
  <c r="E327" i="1"/>
  <c r="E321" i="1"/>
  <c r="G314" i="1"/>
  <c r="G309" i="1" s="1"/>
  <c r="H309" i="1"/>
  <c r="G57" i="1"/>
  <c r="H57" i="1"/>
  <c r="G51" i="1"/>
  <c r="G45" i="1"/>
  <c r="H165" i="1"/>
  <c r="G171" i="1"/>
  <c r="H171" i="1"/>
  <c r="G177" i="1"/>
  <c r="H177" i="1"/>
  <c r="G183" i="1"/>
  <c r="H183" i="1"/>
  <c r="G291" i="1"/>
  <c r="H291" i="1"/>
  <c r="G225" i="1"/>
  <c r="H225" i="1"/>
  <c r="G27" i="1"/>
  <c r="H27" i="1"/>
  <c r="G21" i="1"/>
  <c r="H21" i="1"/>
  <c r="G147" i="1"/>
  <c r="H147" i="1"/>
  <c r="G141" i="1"/>
  <c r="H141" i="1"/>
  <c r="G135" i="1"/>
  <c r="H135" i="1"/>
  <c r="G129" i="1"/>
  <c r="H129" i="1"/>
  <c r="G123" i="1"/>
  <c r="H123" i="1"/>
  <c r="G255" i="1"/>
  <c r="H255" i="1"/>
  <c r="G249" i="1"/>
  <c r="H249" i="1"/>
  <c r="G243" i="1"/>
  <c r="H243" i="1"/>
  <c r="G219" i="1"/>
  <c r="H219" i="1"/>
  <c r="G213" i="1"/>
  <c r="H213" i="1"/>
  <c r="G207" i="1"/>
  <c r="H207" i="1"/>
  <c r="G201" i="1"/>
  <c r="H201" i="1"/>
  <c r="G285" i="1"/>
  <c r="H285" i="1"/>
  <c r="G279" i="1"/>
  <c r="H279" i="1"/>
  <c r="G273" i="1"/>
  <c r="F164" i="1"/>
  <c r="E164" i="1"/>
  <c r="F270" i="1"/>
  <c r="F198" i="1"/>
  <c r="F271" i="1"/>
  <c r="F199" i="1"/>
  <c r="F163" i="1"/>
  <c r="H269" i="1"/>
  <c r="H161" i="1"/>
  <c r="E270" i="1"/>
  <c r="E271" i="1"/>
  <c r="E163" i="1"/>
  <c r="F200" i="1"/>
  <c r="F272" i="1"/>
  <c r="G200" i="1"/>
  <c r="G272" i="1"/>
  <c r="H272" i="1"/>
  <c r="H164" i="1"/>
  <c r="F162" i="1"/>
  <c r="G162" i="1"/>
  <c r="H162" i="1"/>
  <c r="F197" i="1"/>
  <c r="F269" i="1"/>
  <c r="F161" i="1"/>
  <c r="G161" i="1"/>
  <c r="E198" i="1"/>
  <c r="E162" i="1"/>
  <c r="E199" i="1"/>
  <c r="E200" i="1"/>
  <c r="E272" i="1"/>
  <c r="E197" i="1"/>
  <c r="E269" i="1"/>
  <c r="E161" i="1"/>
  <c r="F183" i="1"/>
  <c r="E183" i="1"/>
  <c r="F177" i="1"/>
  <c r="E177" i="1"/>
  <c r="E165" i="1"/>
  <c r="E171" i="1"/>
  <c r="F171" i="1"/>
  <c r="F165" i="1"/>
  <c r="E333" i="1"/>
  <c r="F333" i="1"/>
  <c r="G333" i="1"/>
  <c r="H333" i="1"/>
  <c r="E123" i="1"/>
  <c r="F123" i="1"/>
  <c r="F291" i="1"/>
  <c r="E291" i="1"/>
  <c r="F225" i="1"/>
  <c r="E225" i="1"/>
  <c r="F213" i="1"/>
  <c r="E213" i="1"/>
  <c r="E231" i="1"/>
  <c r="F129" i="1"/>
  <c r="F63" i="1"/>
  <c r="E63" i="1"/>
  <c r="F207" i="1"/>
  <c r="E207" i="1"/>
  <c r="F285" i="1"/>
  <c r="E285" i="1"/>
  <c r="F219" i="1"/>
  <c r="E219" i="1"/>
  <c r="F201" i="1"/>
  <c r="E201" i="1"/>
  <c r="E273" i="1"/>
  <c r="E279" i="1"/>
  <c r="F27" i="1"/>
  <c r="F21" i="1"/>
  <c r="E27" i="1"/>
  <c r="E21" i="1"/>
  <c r="F147" i="1"/>
  <c r="F141" i="1"/>
  <c r="F135" i="1"/>
  <c r="E147" i="1"/>
  <c r="E141" i="1"/>
  <c r="E135" i="1"/>
  <c r="E129" i="1"/>
  <c r="F255" i="1"/>
  <c r="F249" i="1"/>
  <c r="E255" i="1"/>
  <c r="E249" i="1"/>
  <c r="F243" i="1"/>
  <c r="E243" i="1"/>
  <c r="F279" i="1"/>
  <c r="F273" i="1"/>
  <c r="F57" i="1"/>
  <c r="F51" i="1"/>
  <c r="F45" i="1"/>
  <c r="E57" i="1"/>
  <c r="E51" i="1"/>
  <c r="E45" i="1"/>
  <c r="F231" i="1"/>
  <c r="F309" i="1"/>
  <c r="G231" i="1"/>
  <c r="H231" i="1"/>
  <c r="G111" i="1"/>
  <c r="F111" i="1"/>
  <c r="E195" i="1" l="1"/>
  <c r="E159" i="1"/>
  <c r="E348" i="1"/>
  <c r="F349" i="1"/>
  <c r="F348" i="1"/>
  <c r="G351" i="1"/>
  <c r="E349" i="1"/>
  <c r="E351" i="1"/>
  <c r="H348" i="1"/>
  <c r="F351" i="1"/>
  <c r="E350" i="1"/>
  <c r="F350" i="1"/>
  <c r="H267" i="1"/>
  <c r="H351" i="1"/>
  <c r="G348" i="1"/>
  <c r="G349" i="1"/>
  <c r="H349" i="1"/>
  <c r="G350" i="1"/>
  <c r="H350" i="1"/>
  <c r="H315" i="1"/>
  <c r="F117" i="1"/>
  <c r="F75" i="1"/>
  <c r="E237" i="1"/>
  <c r="F315" i="1"/>
  <c r="G39" i="1"/>
  <c r="H9" i="1"/>
  <c r="G9" i="1"/>
  <c r="G195" i="1"/>
  <c r="G237" i="1"/>
  <c r="E117" i="1"/>
  <c r="F267" i="1"/>
  <c r="E267" i="1"/>
  <c r="F195" i="1"/>
  <c r="F237" i="1"/>
  <c r="F159" i="1"/>
  <c r="H117" i="1"/>
  <c r="G117" i="1"/>
  <c r="H39" i="1"/>
  <c r="G267" i="1"/>
  <c r="H195" i="1"/>
  <c r="H237" i="1"/>
  <c r="G75" i="1"/>
  <c r="H75" i="1"/>
  <c r="H159" i="1"/>
  <c r="G159" i="1"/>
  <c r="E315" i="1"/>
  <c r="E39" i="1"/>
  <c r="F39" i="1"/>
  <c r="E75" i="1"/>
  <c r="F9" i="1"/>
  <c r="H346" i="1" l="1"/>
  <c r="G346" i="1"/>
  <c r="E346" i="1"/>
  <c r="F346" i="1"/>
</calcChain>
</file>

<file path=xl/sharedStrings.xml><?xml version="1.0" encoding="utf-8"?>
<sst xmlns="http://schemas.openxmlformats.org/spreadsheetml/2006/main" count="496" uniqueCount="159">
  <si>
    <t>ОТЧЕТ</t>
  </si>
  <si>
    <t>пп</t>
  </si>
  <si>
    <t>Наименование программы</t>
  </si>
  <si>
    <t>Объём финансирования (тыс. руб.)</t>
  </si>
  <si>
    <t>Источники финансирования</t>
  </si>
  <si>
    <t>Всего на период действия программы</t>
  </si>
  <si>
    <t>Всего за период действия программы</t>
  </si>
  <si>
    <t>в том числе:</t>
  </si>
  <si>
    <t>ИТОГО:</t>
  </si>
  <si>
    <t xml:space="preserve">Всего </t>
  </si>
  <si>
    <t xml:space="preserve">  федеральный бюджет</t>
  </si>
  <si>
    <t xml:space="preserve"> краевой бюджет</t>
  </si>
  <si>
    <t xml:space="preserve"> местный бюджет</t>
  </si>
  <si>
    <t xml:space="preserve"> внебюджетные источники</t>
  </si>
  <si>
    <t>федеральный бюджет</t>
  </si>
  <si>
    <t>о расходовании бюджетных и внебюджетных средств</t>
  </si>
  <si>
    <t>на реализацию муниципальных программ Арсеньевского городского округа</t>
  </si>
  <si>
    <t>на отчетный год</t>
  </si>
  <si>
    <t>"Подготовка территории Арсеньевского городского округа к праздничным мероприятиям"</t>
  </si>
  <si>
    <t>отдельные мероприятия</t>
  </si>
  <si>
    <t>Отдельные мероприятия</t>
  </si>
  <si>
    <t>План</t>
  </si>
  <si>
    <t>Факт</t>
  </si>
  <si>
    <t xml:space="preserve"> </t>
  </si>
  <si>
    <t>Нормативный акт об утверждении программы</t>
  </si>
  <si>
    <t>6.1</t>
  </si>
  <si>
    <t>6.2</t>
  </si>
  <si>
    <t>6.3</t>
  </si>
  <si>
    <t>13. Муниципальная программа "Защита населения и территории от чрезвычайных ситуаций, обеспечение пожарной безопасности и безопасности людей на водных объектах Арсеньевского городского округа" на 2016-2018 годы,
 в том числе:</t>
  </si>
  <si>
    <t>подпрограмма  "Развитие массовой физической культуры и спорта в Арсеньевском городском округе"</t>
  </si>
  <si>
    <t>подпрограмма  "Подготовка спортивного резерва в Арсеньевском городском округе"</t>
  </si>
  <si>
    <t>подпрограмма  "Повышение безопасности дорожного движения на территории Арсеньевского городского округа"</t>
  </si>
  <si>
    <t>подпрограмма "Ремонт автомобильных дорог общего пользования Арсеньевского городского округа"</t>
  </si>
  <si>
    <t>подпрограмма  "Ремонт дворовых территорий многоквартирных домов и проездов к дворовым территориям многоквартирных домов Арсеньевского городского округа"</t>
  </si>
  <si>
    <t>Постановление администрации АГО от 09.12.2015 № 881-па, изменения от 13.05.2016 № 370-па</t>
  </si>
  <si>
    <t>13</t>
  </si>
  <si>
    <t>за отчетный период</t>
  </si>
  <si>
    <t xml:space="preserve"> подпрограмма "Развитие системы дошкольного образования Арсеньевского городского округа"</t>
  </si>
  <si>
    <t xml:space="preserve"> подпрограмма "Развитие системы общего образования Арсеньевского городского округа"</t>
  </si>
  <si>
    <t>подпрограмма "Развитие системы дополнительного образования, отдыха, оздоровления и занятости детей и подростков Арсеньевского городскоо округа"</t>
  </si>
  <si>
    <t xml:space="preserve"> подпрограмма "Долгосрочное финансовое планирование и организация бюджетного процесса, совершенствование межбюджетных отношений в Арсеньевском городском округе"</t>
  </si>
  <si>
    <t xml:space="preserve"> подпрограмма "Содержание территории Арсеньевского городского округа"</t>
  </si>
  <si>
    <t xml:space="preserve"> подпрограмма "Озеленение города"</t>
  </si>
  <si>
    <t xml:space="preserve"> подпрограмма "Содержание территории городских кладбищ"</t>
  </si>
  <si>
    <t xml:space="preserve"> подпрограмма "Содержание и развитие системы ливневой канализации Арсеньевского городского округа"</t>
  </si>
  <si>
    <t xml:space="preserve"> подпрограмма  "Снижение рисков и смягчение последствий чрезвычайных ситуаций природного и техногенного характера в Арсеньевском городском округе"</t>
  </si>
  <si>
    <t xml:space="preserve"> подпрограмма "Пожарная безопасность"</t>
  </si>
  <si>
    <t xml:space="preserve"> подпрограмма "Профилактика правонарушений, терроризма и экстремизма"</t>
  </si>
  <si>
    <t>4.1</t>
  </si>
  <si>
    <t>4.2</t>
  </si>
  <si>
    <t>4.3</t>
  </si>
  <si>
    <t>6.4</t>
  </si>
  <si>
    <t>17.</t>
  </si>
  <si>
    <t>18.</t>
  </si>
  <si>
    <t>подпрограмма "Благоустройство территорий, детских и спортивных площадок на территории Арсеньевского городского округа"</t>
  </si>
  <si>
    <t xml:space="preserve"> отдельное мероприятие "Обеспечение граждан твердым топливом (дровами)"</t>
  </si>
  <si>
    <t xml:space="preserve"> Обеспечение жилыми помещениями детей-смрот и детей, оставшихся без попечения родителей, лиц из числа детей-сирот и детей, оставшихся без попечения родителей, жилыми помещениями</t>
  </si>
  <si>
    <t>1.</t>
  </si>
  <si>
    <t>2.</t>
  </si>
  <si>
    <t>3.</t>
  </si>
  <si>
    <t>8.</t>
  </si>
  <si>
    <t>9.</t>
  </si>
  <si>
    <t>12.</t>
  </si>
  <si>
    <t>12.1</t>
  </si>
  <si>
    <t>12.2</t>
  </si>
  <si>
    <t>12.3</t>
  </si>
  <si>
    <t>13.</t>
  </si>
  <si>
    <t>14.</t>
  </si>
  <si>
    <t>15.</t>
  </si>
  <si>
    <t>16.</t>
  </si>
  <si>
    <t xml:space="preserve"> подпрограмма "Содержание и ремонт муниципального жилищного фонда" на 2020-2024 годы</t>
  </si>
  <si>
    <t>Л.Л.Конечных</t>
  </si>
  <si>
    <t>Примечание</t>
  </si>
  <si>
    <t>4.4</t>
  </si>
  <si>
    <t xml:space="preserve">Отдельные мероприятия </t>
  </si>
  <si>
    <t>Постановление администрации АГО от 08.10.2019 № 722-па, от 05.05.2022 № 252-па</t>
  </si>
  <si>
    <t>Постановление администрации АГО от 25.10.2019 № 766-па, от 13.07.2020 № 404-па, от 10.12.2020 № 732-па, от 23.03.2022 № 151-па, от 09.09.2022 № 525-па</t>
  </si>
  <si>
    <t xml:space="preserve"> подпрограмма "Развитие малого и среднего предпринимательства в Арсеньевском городском округе" на 2020-2027 годы</t>
  </si>
  <si>
    <t xml:space="preserve"> подпрограмма "Управление имуществом, находящимся в собственности и в ведении Арсеньевского городского округа" на 2020-2027годы</t>
  </si>
  <si>
    <t>подпрограмма "Формирование современной городской среды Арсеньевского городского округа" на 2020-2027 годы</t>
  </si>
  <si>
    <t>1.1</t>
  </si>
  <si>
    <t>1.2</t>
  </si>
  <si>
    <t>1.3</t>
  </si>
  <si>
    <t>1.4</t>
  </si>
  <si>
    <t>Постановление администрации АГО от 29.10.2019 № 776-па, от 12.12.2019 № 916-па, от 28.02.2020 № 115-па, от 22.05.2020 № 288-па, от 07.12.2020 № 725-па, от 30.03.2021 № 152-па, от 06.10.2021 № 496-па, от 09.12.2021 № 617-па, от 22.02.2022 № 101-па, от 18.03.2022 № 145-па, от 14.07.2022 № 415-па, от 07.10.2022 № 582-па, от 16.05.2023 № 266-па, от 29.09.2023 № 600-па, от 12.02.2024 № 75-па; от 28.03.2024 № 191-па</t>
  </si>
  <si>
    <t>Постановление администрации АГО от 14.11.2019 № 830-па, изменения от 16.06.2020 № 343-па, от 05.07.2021 № 350-па, от 20.04.2022 № 222-па, от 20.12.2022 № 727-па, от 20.04.2023 № 222-па, от 03.07.2023 № 386-па, от 27.02.2024 № 122-па</t>
  </si>
  <si>
    <t>4.</t>
  </si>
  <si>
    <t xml:space="preserve">  Постановление администрации АГО от 14.11.2019 № 824-па, изменения от 25.03.2020 года № 171-МПА, от 16.04.2020 года № 176-МПА, от 29.04.2020 года  № 177-МПА, от 22.06.2020 № 190- МПА, от 30.09.2020 № 595-па, от 29.12.2020 № 781-па, от 17.03.2021 №132-па, от 18.03.2022 № 146-па, от 26.09.2022 № 557-па, от 28.12.2022 № 750-па, от 01.03.2023 № 85-па, от 24.10.2023 № 650-па, от 29.03.2024 № 201-па</t>
  </si>
  <si>
    <t>4.5</t>
  </si>
  <si>
    <t>5.</t>
  </si>
  <si>
    <t xml:space="preserve">Муниципальная  программа "Развитие культуры Арсеньевского городского округа" </t>
  </si>
  <si>
    <t>Муниципальная программа "Экономическое развитие и инновационная экономика Арсеньевского городского округа", 
в том числе:</t>
  </si>
  <si>
    <t>Муниципальная программа "Развитие образования Арсеньевского городского округа",
 в том числе:</t>
  </si>
  <si>
    <t>2.1</t>
  </si>
  <si>
    <t>2.2</t>
  </si>
  <si>
    <t>2.3</t>
  </si>
  <si>
    <t>2.4</t>
  </si>
  <si>
    <t xml:space="preserve">3. Муниципальная программа "Доступная среда" </t>
  </si>
  <si>
    <t>Муниципальная программа "Благоустройство Арсеньевского городского округа",
 в том числе:</t>
  </si>
  <si>
    <t>Постановление администрации  АГО от 13.11.2019 № 818-па, изменения от 09.06.2020 № 333-па, от 21.09.2021 № 469-па, от 24.01.2022 № 26-па; от 18.05.2022 № 277-па, от 21.09.2022 № 469-па, от 18.10.2022 № 596-па, от 04.09.2023 № 516-па, от 01.12.2023 № 744-па, от 26.03.2024 № 181-па</t>
  </si>
  <si>
    <t>Муниципальная программа "Обеспечение доступным жильем и качественными услугами ЖКХ населения Арсеньевского городского округа",
 в том числе:</t>
  </si>
  <si>
    <t>Постановление администрации АГО от 14.11.2019 № 831-па, изменения от 29.03.2021 № 151-па, от 08.06.2022 № 330-па, от 26.09.2022 № 558-па, от 25.11.2022 № 660-па, от 24.05.2023 № 289-па</t>
  </si>
  <si>
    <t>6.6</t>
  </si>
  <si>
    <t xml:space="preserve"> подпрограмма "Обеспечение земельных участков инженерной инфраструктурой и проездами к земельным участкам на территории Арсеньевского городского округа" </t>
  </si>
  <si>
    <t>6.</t>
  </si>
  <si>
    <t>6.5</t>
  </si>
  <si>
    <t>7</t>
  </si>
  <si>
    <t>7.1</t>
  </si>
  <si>
    <t>13. Муниципальная программа "Безопасный город" ,
 в том числе:</t>
  </si>
  <si>
    <t>7.2</t>
  </si>
  <si>
    <t>7.3</t>
  </si>
  <si>
    <t>7.4</t>
  </si>
  <si>
    <t>Постановление администрации АГО от 01.11.2019 № 781-па, от 03.11.2023 № 677-па, от 02.08.2024 № 482-па</t>
  </si>
  <si>
    <t>Постановление администрации АГО от 14.10.2022 № 590-па, от 30.09.2024 № 606-па</t>
  </si>
  <si>
    <t>Муниципальная программа "Развитие водохозяйственного комплекса в Арсеньевском городском округе"</t>
  </si>
  <si>
    <t>Муниципальная программа "Развитие физической культуры и спорта в Арсеньевском городском округе" ,
в том числе:</t>
  </si>
  <si>
    <t>Постановление администрации АГО от 14.11.2019 № 826-па, от 21.02.2023 № 73-па</t>
  </si>
  <si>
    <t>9.1</t>
  </si>
  <si>
    <t>9.2</t>
  </si>
  <si>
    <t>9.3</t>
  </si>
  <si>
    <t>9.4</t>
  </si>
  <si>
    <t xml:space="preserve">подпрограмма  "Профилактика злоупотребления наркотическими средствами, психотропными веществами и их прекурсорами" </t>
  </si>
  <si>
    <t>10</t>
  </si>
  <si>
    <t>Постановление администрации АГО от 14.11.2019 № 832-па, изменения от 13.07.2020  № 401-па, от 10.01.2023 № 03-па, от 02.08.2024 № 484-па, от 02.08.2024 № 484-па</t>
  </si>
  <si>
    <t>Муниципальная программа "Материально-техническое обеспечение органов местного самоуправления Арсеньевского городского округа"</t>
  </si>
  <si>
    <t xml:space="preserve">Муниципальная программа "Информационное общество" </t>
  </si>
  <si>
    <t>Постановление администрации АГО от 29.10.2019 № 777-па, от 28.12.2020 № 770-па, от 09.03.2022 № 128-па,от 19.09.2022 № 544-па</t>
  </si>
  <si>
    <t>Муниципальная программа "Развитие транспортного комплекса Арсеньевского городского округа" 
в том числе:</t>
  </si>
  <si>
    <t>Постановление администрации АГО от 14.11.2019 № 825-па, от 21.01.2021 № 24-па, изменения  от 26.02.2021 № 268-па, 11.02.2022 № 01-па, от 21.09.2022 № 550-па, от 15.03.2023 № 113-па</t>
  </si>
  <si>
    <t>Муниципальная программа "Энергоэффективность и развитие энергетики Арсеньевского городского округа" ,
 в том числе:</t>
  </si>
  <si>
    <t>Постановление администрации АГО от 14.11.2019 № 829-па, от 04.04.2020 № 189-па, от 17.07.2020  № 417-па, от 09.11.2020 № 653-па, от 18.12.2020 № 755-па, от 18.03.2021 № 136-па, от 20.04.2022 № 226-па, от 16.11.2022 № 642-па, от 10.05.2023 № 251-па, от 06.08.2024 № 489-па</t>
  </si>
  <si>
    <t>13.1</t>
  </si>
  <si>
    <t>13.2</t>
  </si>
  <si>
    <t>13.3</t>
  </si>
  <si>
    <t xml:space="preserve"> подпрограмма "Обслуживание уличного освещения Арсеньевского городского округа" </t>
  </si>
  <si>
    <t xml:space="preserve"> подпрограмма "Энергосбережение и повышение энергетической эффективности в Арсеньевском городском округе" </t>
  </si>
  <si>
    <t xml:space="preserve">Муниципальная программа  "Противодействие коррупции в администрации Арсеньевского городского округа" </t>
  </si>
  <si>
    <t>Постановление администрации АГО от 14.11.2019 № 821-па, изменения от 21.05.2020 № 286-па, от 23.06.2020 № 366-ра, от 29.12.2020 № 778-па, от 27.07.2021 № 391-па, от 24.02.2022 № 106-па, от 16.09.2022 № 539-па, от 14.12.2022 № 710-па, от 30.08.2023 № 513-па, от 28.03.2024 № 197-па</t>
  </si>
  <si>
    <t xml:space="preserve">Муниципальная программа  "Развитие муниципальной службы в  Арсеньевском городском округе"  </t>
  </si>
  <si>
    <t>Постановление администрации  АГО от 14.11.2019 № 822-па, изменения от 21.05.2020 № 287-па, от 29.12.2020 № 779-па, от 24.02.2022 № 105-па, от 16.09.2022 № 540-па, от 14.12.2022 № 711-па, от 30.08.2023 № 514-па, от 28.03.2024 № 198-па</t>
  </si>
  <si>
    <t xml:space="preserve">Муниципальная программа "Развитие внутреннего и въездного туризма на территории Арсеньевского городского округа" </t>
  </si>
  <si>
    <t>Постановление администрации АГО от 14.11.2019 № 827-па, от 13.01.2021 № 02-па, от 05.10.2022 № 575-па, от 25.07.2023 № 450-па, от 19.02.2024 № 101-па</t>
  </si>
  <si>
    <t xml:space="preserve">Муниципальная программа "Переселение граждан из аварийного жилищного фонда  в Арсеньевском городском округе" </t>
  </si>
  <si>
    <t xml:space="preserve">Муниципальная программа "Формирование современной городской среды Арсеньевского городского округа" </t>
  </si>
  <si>
    <t>Постановление администрации АГО от 30.10.2017 № 677-па, изменения от 02.04.2018 "№ 196-па, от  18.10.2018 № 676-па, от 07.02.2019 № 76-па, от 22.03.2019 № 191-па, от 13.06.2019 № 403-па, от 24.07.2019 № 528-па, от 30.12.2019 № 977-па, от 29.06.2020 № 374-па, от 15.02.2021 № 68-па, от 02.08.2021 № 403-па, от 29.10.2021 № 535-па, , от 19.05.2022 № 286-па, от 29.06.2022 № 365-па, 22.09.2022 № 554; от 06.03.2023 № 99-па, от 16.01.2024 № 26-па, от 16.07.2024 № 445-па</t>
  </si>
  <si>
    <t>18.1</t>
  </si>
  <si>
    <t>18.2</t>
  </si>
  <si>
    <t>19.</t>
  </si>
  <si>
    <t xml:space="preserve">Муниципальная программа «Укрепление общественного здоровья населения Арсеньевского городского округа» </t>
  </si>
  <si>
    <t>20.</t>
  </si>
  <si>
    <t>Постановление администрации АГО от 05.11.2020 № 656-па, от 07.12.2022 № 682-па, от 02.08.2024 № 486-па</t>
  </si>
  <si>
    <t xml:space="preserve">Муниципальная программа «Формирование законопослушного поведения участников дорожного движения на территории Арсеньевского городского округа» </t>
  </si>
  <si>
    <t>Постановление администрации АГО от 14.10.2022 № 590-па</t>
  </si>
  <si>
    <t xml:space="preserve"> подпрограмма "Обеспечение жильем молодых семей Арсеньевского городского округа" </t>
  </si>
  <si>
    <t xml:space="preserve"> подпрограмма "Чистая вода" на территории Арсеньевского городского округа"</t>
  </si>
  <si>
    <t>Начальник управления экономики и инвестиций администрации Арсеньевского городского округа</t>
  </si>
  <si>
    <t>за 1 полугодие 2024  года</t>
  </si>
  <si>
    <t>12.4</t>
  </si>
  <si>
    <t>подпрограмма  Создание условий для предоставления транспортных услуг населению и организация транспортного обслуживания населения"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</si>
</sst>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2"/>
      <color indexed="4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0" xfId="0" applyFill="1"/>
    <xf numFmtId="4" fontId="5" fillId="0" borderId="3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5" borderId="3" xfId="0" applyNumberFormat="1" applyFont="1" applyFill="1" applyBorder="1" applyAlignment="1">
      <alignment horizontal="center" vertical="center"/>
    </xf>
    <xf numFmtId="4" fontId="4" fillId="3" borderId="3" xfId="0" applyNumberFormat="1" applyFont="1" applyFill="1" applyBorder="1" applyAlignment="1">
      <alignment horizontal="center" vertical="center"/>
    </xf>
    <xf numFmtId="4" fontId="4" fillId="4" borderId="3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4" fontId="5" fillId="0" borderId="3" xfId="0" applyNumberFormat="1" applyFont="1" applyFill="1" applyBorder="1" applyAlignment="1">
      <alignment horizontal="center" vertical="top"/>
    </xf>
    <xf numFmtId="4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4" fillId="6" borderId="1" xfId="0" applyFont="1" applyFill="1" applyBorder="1" applyAlignment="1">
      <alignment vertical="center" wrapText="1"/>
    </xf>
    <xf numFmtId="4" fontId="4" fillId="6" borderId="1" xfId="0" applyNumberFormat="1" applyFont="1" applyFill="1" applyBorder="1" applyAlignment="1">
      <alignment horizontal="center" vertical="center"/>
    </xf>
    <xf numFmtId="4" fontId="4" fillId="6" borderId="3" xfId="0" applyNumberFormat="1" applyFont="1" applyFill="1" applyBorder="1" applyAlignment="1">
      <alignment horizontal="center" vertical="center"/>
    </xf>
    <xf numFmtId="4" fontId="4" fillId="6" borderId="3" xfId="0" applyNumberFormat="1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3" fontId="5" fillId="0" borderId="1" xfId="0" applyNumberFormat="1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" fontId="4" fillId="6" borderId="5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4" fontId="5" fillId="5" borderId="6" xfId="0" applyNumberFormat="1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4" fontId="4" fillId="6" borderId="6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/>
    </xf>
    <xf numFmtId="4" fontId="8" fillId="0" borderId="6" xfId="0" applyNumberFormat="1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4" fontId="5" fillId="0" borderId="6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3" fontId="4" fillId="6" borderId="1" xfId="0" applyNumberFormat="1" applyFont="1" applyFill="1" applyBorder="1" applyAlignment="1">
      <alignment horizontal="center" vertical="center"/>
    </xf>
    <xf numFmtId="164" fontId="4" fillId="6" borderId="1" xfId="0" applyNumberFormat="1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center" vertical="center" wrapText="1"/>
    </xf>
    <xf numFmtId="164" fontId="4" fillId="6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0" fillId="0" borderId="1" xfId="0" applyNumberFormat="1" applyBorder="1" applyAlignment="1">
      <alignment horizontal="center" vertical="top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0" fontId="0" fillId="0" borderId="4" xfId="0" applyFill="1" applyBorder="1"/>
    <xf numFmtId="49" fontId="0" fillId="0" borderId="2" xfId="0" applyNumberFormat="1" applyBorder="1" applyAlignment="1">
      <alignment horizontal="center" vertical="top"/>
    </xf>
    <xf numFmtId="49" fontId="0" fillId="0" borderId="4" xfId="0" applyNumberFormat="1" applyBorder="1" applyAlignment="1">
      <alignment horizontal="center" vertical="top"/>
    </xf>
    <xf numFmtId="49" fontId="0" fillId="0" borderId="3" xfId="0" applyNumberFormat="1" applyBorder="1" applyAlignment="1">
      <alignment horizontal="center" vertical="top"/>
    </xf>
    <xf numFmtId="0" fontId="0" fillId="0" borderId="3" xfId="0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0;&#1072;&#1096;&#1085;&#1080;&#1082;&#1086;&#1074;&#1072;/&#1055;&#1088;&#1086;&#1075;&#1088;&#1072;&#1084;&#1084;&#1099;/&#1056;&#1077;&#1077;&#1089;&#1090;&#1088;&#1099;/&#1056;&#1045;&#1045;&#1057;&#1058;&#1056;%20&#1087;&#1088;&#1086;&#1075;&#1088;&#1072;&#1084;&#1084;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8">
          <cell r="I18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4"/>
  <sheetViews>
    <sheetView tabSelected="1" view="pageBreakPreview" zoomScaleSheetLayoutView="100" workbookViewId="0">
      <pane ySplit="7" topLeftCell="A41" activePane="bottomLeft" state="frozen"/>
      <selection pane="bottomLeft" activeCell="G50" sqref="G50:H50"/>
    </sheetView>
  </sheetViews>
  <sheetFormatPr defaultRowHeight="15" x14ac:dyDescent="0.2"/>
  <cols>
    <col min="1" max="1" width="5.85546875" customWidth="1"/>
    <col min="2" max="2" width="38.85546875" style="15" customWidth="1"/>
    <col min="3" max="3" width="49.28515625" customWidth="1"/>
    <col min="4" max="4" width="24.28515625" customWidth="1"/>
    <col min="5" max="5" width="22.28515625" style="9" customWidth="1"/>
    <col min="6" max="6" width="15.42578125" style="9" customWidth="1"/>
    <col min="7" max="7" width="23.140625" style="9" customWidth="1"/>
    <col min="8" max="8" width="16.42578125" style="9" customWidth="1"/>
    <col min="9" max="9" width="18.42578125" style="59" customWidth="1"/>
  </cols>
  <sheetData>
    <row r="1" spans="1:10" ht="18.75" x14ac:dyDescent="0.3">
      <c r="A1" s="95" t="s">
        <v>0</v>
      </c>
      <c r="B1" s="95"/>
      <c r="C1" s="95"/>
      <c r="D1" s="95"/>
      <c r="E1" s="95"/>
      <c r="F1" s="95"/>
      <c r="G1" s="95"/>
      <c r="H1" s="95"/>
      <c r="I1" s="58"/>
    </row>
    <row r="2" spans="1:10" ht="18.75" x14ac:dyDescent="0.3">
      <c r="A2" s="95" t="s">
        <v>15</v>
      </c>
      <c r="B2" s="95"/>
      <c r="C2" s="95"/>
      <c r="D2" s="95"/>
      <c r="E2" s="95"/>
      <c r="F2" s="95"/>
      <c r="G2" s="95"/>
      <c r="H2" s="95"/>
    </row>
    <row r="3" spans="1:10" ht="18.75" x14ac:dyDescent="0.3">
      <c r="A3" s="95" t="s">
        <v>16</v>
      </c>
      <c r="B3" s="95"/>
      <c r="C3" s="95"/>
      <c r="D3" s="95"/>
      <c r="E3" s="95"/>
      <c r="F3" s="95"/>
      <c r="G3" s="95"/>
      <c r="H3" s="95"/>
    </row>
    <row r="4" spans="1:10" ht="18.75" x14ac:dyDescent="0.3">
      <c r="A4" s="96" t="s">
        <v>156</v>
      </c>
      <c r="B4" s="96"/>
      <c r="C4" s="96"/>
      <c r="D4" s="96"/>
      <c r="E4" s="96"/>
      <c r="F4" s="96"/>
      <c r="G4" s="96"/>
      <c r="H4" s="96"/>
    </row>
    <row r="5" spans="1:10" ht="15.75" customHeight="1" x14ac:dyDescent="0.2">
      <c r="A5" s="102" t="s">
        <v>1</v>
      </c>
      <c r="B5" s="99" t="s">
        <v>2</v>
      </c>
      <c r="C5" s="102" t="s">
        <v>24</v>
      </c>
      <c r="D5" s="97" t="s">
        <v>3</v>
      </c>
      <c r="E5" s="97"/>
      <c r="F5" s="97"/>
      <c r="G5" s="97"/>
      <c r="H5" s="97"/>
      <c r="I5" s="105" t="s">
        <v>72</v>
      </c>
      <c r="J5" s="38"/>
    </row>
    <row r="6" spans="1:10" ht="31.5" customHeight="1" x14ac:dyDescent="0.2">
      <c r="A6" s="103"/>
      <c r="B6" s="100"/>
      <c r="C6" s="103"/>
      <c r="D6" s="97" t="s">
        <v>4</v>
      </c>
      <c r="E6" s="98" t="s">
        <v>21</v>
      </c>
      <c r="F6" s="98"/>
      <c r="G6" s="98" t="s">
        <v>22</v>
      </c>
      <c r="H6" s="98"/>
      <c r="I6" s="105"/>
      <c r="J6" s="38"/>
    </row>
    <row r="7" spans="1:10" ht="56.25" customHeight="1" x14ac:dyDescent="0.2">
      <c r="A7" s="104"/>
      <c r="B7" s="101"/>
      <c r="C7" s="104"/>
      <c r="D7" s="97"/>
      <c r="E7" s="8" t="s">
        <v>5</v>
      </c>
      <c r="F7" s="8" t="s">
        <v>17</v>
      </c>
      <c r="G7" s="8" t="s">
        <v>6</v>
      </c>
      <c r="H7" s="43" t="s">
        <v>36</v>
      </c>
      <c r="I7" s="105"/>
      <c r="J7" s="38"/>
    </row>
    <row r="8" spans="1:10" ht="13.5" customHeight="1" x14ac:dyDescent="0.2">
      <c r="A8" s="1">
        <v>1</v>
      </c>
      <c r="B8" s="14">
        <v>3</v>
      </c>
      <c r="C8" s="1">
        <v>4</v>
      </c>
      <c r="D8" s="1">
        <v>5</v>
      </c>
      <c r="E8" s="8">
        <v>6</v>
      </c>
      <c r="F8" s="8">
        <v>7</v>
      </c>
      <c r="G8" s="8">
        <v>8</v>
      </c>
      <c r="H8" s="43">
        <v>9</v>
      </c>
      <c r="I8" s="41">
        <v>10</v>
      </c>
    </row>
    <row r="9" spans="1:10" ht="21.75" customHeight="1" x14ac:dyDescent="0.2">
      <c r="A9" s="83" t="s">
        <v>57</v>
      </c>
      <c r="B9" s="70" t="s">
        <v>91</v>
      </c>
      <c r="C9" s="78" t="s">
        <v>84</v>
      </c>
      <c r="D9" s="34" t="s">
        <v>9</v>
      </c>
      <c r="E9" s="36">
        <f>E11+E12+E13+E14</f>
        <v>251535</v>
      </c>
      <c r="F9" s="36">
        <f>F11+F12+F13+F14</f>
        <v>79337</v>
      </c>
      <c r="G9" s="36">
        <f>G11+G12+G13+G14</f>
        <v>85214.620819999996</v>
      </c>
      <c r="H9" s="48">
        <f>H11+H12+H13+H14</f>
        <v>32002.617690000003</v>
      </c>
    </row>
    <row r="10" spans="1:10" ht="16.5" customHeight="1" x14ac:dyDescent="0.2">
      <c r="A10" s="76"/>
      <c r="B10" s="71"/>
      <c r="C10" s="79"/>
      <c r="D10" s="3" t="s">
        <v>7</v>
      </c>
      <c r="E10" s="21"/>
      <c r="F10" s="21"/>
      <c r="G10" s="20"/>
      <c r="H10" s="47"/>
    </row>
    <row r="11" spans="1:10" ht="18.75" customHeight="1" x14ac:dyDescent="0.2">
      <c r="A11" s="76"/>
      <c r="B11" s="71"/>
      <c r="C11" s="79"/>
      <c r="D11" s="4" t="s">
        <v>14</v>
      </c>
      <c r="E11" s="17">
        <f t="shared" ref="E11:E12" si="0">E17+E23+E29</f>
        <v>0</v>
      </c>
      <c r="F11" s="17">
        <f t="shared" ref="F11:H11" si="1">F17+F23+F29+F35</f>
        <v>0</v>
      </c>
      <c r="G11" s="17">
        <f t="shared" si="1"/>
        <v>0</v>
      </c>
      <c r="H11" s="49">
        <f t="shared" si="1"/>
        <v>0</v>
      </c>
    </row>
    <row r="12" spans="1:10" ht="18" customHeight="1" x14ac:dyDescent="0.2">
      <c r="A12" s="76"/>
      <c r="B12" s="71"/>
      <c r="C12" s="79"/>
      <c r="D12" s="5" t="s">
        <v>11</v>
      </c>
      <c r="E12" s="17">
        <f t="shared" si="0"/>
        <v>7834</v>
      </c>
      <c r="F12" s="17">
        <f t="shared" ref="E12:H14" si="2">F18+F24+F30+F36</f>
        <v>7114</v>
      </c>
      <c r="G12" s="17">
        <f t="shared" si="2"/>
        <v>1349.77</v>
      </c>
      <c r="H12" s="49">
        <f t="shared" si="2"/>
        <v>1129.77</v>
      </c>
    </row>
    <row r="13" spans="1:10" ht="14.25" customHeight="1" x14ac:dyDescent="0.2">
      <c r="A13" s="76"/>
      <c r="B13" s="71"/>
      <c r="C13" s="79"/>
      <c r="D13" s="6" t="s">
        <v>12</v>
      </c>
      <c r="E13" s="17">
        <f>E19+E25+E31+E37</f>
        <v>243701</v>
      </c>
      <c r="F13" s="17">
        <f t="shared" ref="F13:H13" si="3">F19+F25+F31+F37</f>
        <v>72223</v>
      </c>
      <c r="G13" s="17">
        <f t="shared" si="3"/>
        <v>83864.850819999992</v>
      </c>
      <c r="H13" s="17">
        <f t="shared" si="3"/>
        <v>30872.847690000002</v>
      </c>
    </row>
    <row r="14" spans="1:10" ht="36" customHeight="1" x14ac:dyDescent="0.2">
      <c r="A14" s="82"/>
      <c r="B14" s="71"/>
      <c r="C14" s="79"/>
      <c r="D14" s="7" t="s">
        <v>13</v>
      </c>
      <c r="E14" s="17">
        <f t="shared" si="2"/>
        <v>0</v>
      </c>
      <c r="F14" s="17">
        <f t="shared" si="2"/>
        <v>0</v>
      </c>
      <c r="G14" s="17">
        <f t="shared" si="2"/>
        <v>0</v>
      </c>
      <c r="H14" s="49">
        <f t="shared" si="2"/>
        <v>0</v>
      </c>
    </row>
    <row r="15" spans="1:10" ht="19.5" customHeight="1" x14ac:dyDescent="0.2">
      <c r="A15" s="83" t="s">
        <v>80</v>
      </c>
      <c r="B15" s="70" t="s">
        <v>77</v>
      </c>
      <c r="C15" s="79"/>
      <c r="D15" s="2" t="s">
        <v>9</v>
      </c>
      <c r="E15" s="23">
        <f>E17+E18+E19+E20</f>
        <v>50</v>
      </c>
      <c r="F15" s="23">
        <f t="shared" ref="F15:H15" si="4">F17+F18+F19+F20</f>
        <v>10</v>
      </c>
      <c r="G15" s="23">
        <f t="shared" si="4"/>
        <v>10</v>
      </c>
      <c r="H15" s="50">
        <f t="shared" si="4"/>
        <v>0</v>
      </c>
    </row>
    <row r="16" spans="1:10" ht="15" customHeight="1" x14ac:dyDescent="0.2">
      <c r="A16" s="76"/>
      <c r="B16" s="71"/>
      <c r="C16" s="79"/>
      <c r="D16" s="3" t="s">
        <v>7</v>
      </c>
      <c r="E16" s="16"/>
      <c r="F16" s="16"/>
      <c r="G16" s="20"/>
      <c r="H16" s="45"/>
    </row>
    <row r="17" spans="1:8" ht="19.5" customHeight="1" x14ac:dyDescent="0.2">
      <c r="A17" s="76"/>
      <c r="B17" s="71"/>
      <c r="C17" s="79"/>
      <c r="D17" s="4" t="s">
        <v>14</v>
      </c>
      <c r="E17" s="16">
        <v>0</v>
      </c>
      <c r="F17" s="16">
        <v>0</v>
      </c>
      <c r="G17" s="16">
        <v>0</v>
      </c>
      <c r="H17" s="45">
        <v>0</v>
      </c>
    </row>
    <row r="18" spans="1:8" ht="19.5" customHeight="1" x14ac:dyDescent="0.2">
      <c r="A18" s="76"/>
      <c r="B18" s="71"/>
      <c r="C18" s="79"/>
      <c r="D18" s="5" t="s">
        <v>11</v>
      </c>
      <c r="E18" s="16">
        <v>0</v>
      </c>
      <c r="F18" s="31">
        <v>0</v>
      </c>
      <c r="G18" s="20">
        <v>0</v>
      </c>
      <c r="H18" s="45">
        <v>0</v>
      </c>
    </row>
    <row r="19" spans="1:8" ht="19.5" customHeight="1" x14ac:dyDescent="0.2">
      <c r="A19" s="76"/>
      <c r="B19" s="71"/>
      <c r="C19" s="79"/>
      <c r="D19" s="6" t="s">
        <v>12</v>
      </c>
      <c r="E19" s="16">
        <v>50</v>
      </c>
      <c r="F19" s="31">
        <v>10</v>
      </c>
      <c r="G19" s="20">
        <v>10</v>
      </c>
      <c r="H19" s="45">
        <v>0</v>
      </c>
    </row>
    <row r="20" spans="1:8" ht="33.75" customHeight="1" x14ac:dyDescent="0.2">
      <c r="A20" s="82"/>
      <c r="B20" s="72"/>
      <c r="C20" s="79"/>
      <c r="D20" s="7" t="s">
        <v>13</v>
      </c>
      <c r="E20" s="16">
        <v>0</v>
      </c>
      <c r="F20" s="31">
        <v>0</v>
      </c>
      <c r="G20" s="20">
        <v>0</v>
      </c>
      <c r="H20" s="45">
        <v>0</v>
      </c>
    </row>
    <row r="21" spans="1:8" ht="19.5" customHeight="1" x14ac:dyDescent="0.2">
      <c r="A21" s="83" t="s">
        <v>81</v>
      </c>
      <c r="B21" s="70" t="s">
        <v>78</v>
      </c>
      <c r="C21" s="79"/>
      <c r="D21" s="2" t="s">
        <v>9</v>
      </c>
      <c r="E21" s="23">
        <f>E23+E24+E25+E26</f>
        <v>154813</v>
      </c>
      <c r="F21" s="23">
        <f>F23+F24+F25+F26</f>
        <v>49108</v>
      </c>
      <c r="G21" s="23">
        <f>G23+G24+G25+G26</f>
        <v>44702.462459999995</v>
      </c>
      <c r="H21" s="50">
        <f>H23+H24+H25+H26</f>
        <v>12217.462460000001</v>
      </c>
    </row>
    <row r="22" spans="1:8" ht="14.25" customHeight="1" x14ac:dyDescent="0.2">
      <c r="A22" s="76"/>
      <c r="B22" s="71"/>
      <c r="C22" s="79"/>
      <c r="D22" s="3" t="s">
        <v>7</v>
      </c>
      <c r="E22" s="16"/>
      <c r="F22" s="16"/>
      <c r="G22" s="20"/>
      <c r="H22" s="45"/>
    </row>
    <row r="23" spans="1:8" ht="19.5" customHeight="1" x14ac:dyDescent="0.2">
      <c r="A23" s="76"/>
      <c r="B23" s="71"/>
      <c r="C23" s="79"/>
      <c r="D23" s="4" t="s">
        <v>14</v>
      </c>
      <c r="E23" s="16">
        <v>0</v>
      </c>
      <c r="F23" s="16">
        <v>0</v>
      </c>
      <c r="G23" s="20">
        <v>0</v>
      </c>
      <c r="H23" s="45">
        <v>0</v>
      </c>
    </row>
    <row r="24" spans="1:8" ht="19.5" customHeight="1" x14ac:dyDescent="0.2">
      <c r="A24" s="76"/>
      <c r="B24" s="71"/>
      <c r="C24" s="79"/>
      <c r="D24" s="5" t="s">
        <v>11</v>
      </c>
      <c r="E24" s="16">
        <v>7834</v>
      </c>
      <c r="F24" s="16">
        <v>7114</v>
      </c>
      <c r="G24" s="20">
        <v>1349.77</v>
      </c>
      <c r="H24" s="45">
        <v>1129.77</v>
      </c>
    </row>
    <row r="25" spans="1:8" ht="19.5" customHeight="1" x14ac:dyDescent="0.2">
      <c r="A25" s="76"/>
      <c r="B25" s="71"/>
      <c r="C25" s="79"/>
      <c r="D25" s="6" t="s">
        <v>12</v>
      </c>
      <c r="E25" s="16">
        <v>146979</v>
      </c>
      <c r="F25" s="16">
        <v>41994</v>
      </c>
      <c r="G25" s="20">
        <v>43352.692459999998</v>
      </c>
      <c r="H25" s="45">
        <v>11087.69246</v>
      </c>
    </row>
    <row r="26" spans="1:8" ht="42.75" customHeight="1" x14ac:dyDescent="0.2">
      <c r="A26" s="82"/>
      <c r="B26" s="72"/>
      <c r="C26" s="79"/>
      <c r="D26" s="7" t="s">
        <v>13</v>
      </c>
      <c r="E26" s="16">
        <v>0</v>
      </c>
      <c r="F26" s="16">
        <v>0</v>
      </c>
      <c r="G26" s="20">
        <v>0</v>
      </c>
      <c r="H26" s="45">
        <v>0</v>
      </c>
    </row>
    <row r="27" spans="1:8" ht="19.5" customHeight="1" x14ac:dyDescent="0.2">
      <c r="A27" s="76" t="s">
        <v>82</v>
      </c>
      <c r="B27" s="70" t="s">
        <v>40</v>
      </c>
      <c r="C27" s="79"/>
      <c r="D27" s="2" t="s">
        <v>9</v>
      </c>
      <c r="E27" s="23">
        <f>E29+E30+E31+E32</f>
        <v>76887</v>
      </c>
      <c r="F27" s="23">
        <f>F29+F30+F31+F32</f>
        <v>15219</v>
      </c>
      <c r="G27" s="23">
        <f>G29+G30+G31+G32</f>
        <v>23797.158360000001</v>
      </c>
      <c r="H27" s="50">
        <f>H29+H30+H31+H32</f>
        <v>7865.1552300000003</v>
      </c>
    </row>
    <row r="28" spans="1:8" ht="13.5" customHeight="1" x14ac:dyDescent="0.2">
      <c r="A28" s="76"/>
      <c r="B28" s="71"/>
      <c r="C28" s="79"/>
      <c r="D28" s="3" t="s">
        <v>7</v>
      </c>
      <c r="E28" s="16"/>
      <c r="F28" s="16"/>
      <c r="G28" s="20"/>
      <c r="H28" s="45"/>
    </row>
    <row r="29" spans="1:8" ht="19.5" customHeight="1" x14ac:dyDescent="0.2">
      <c r="A29" s="76"/>
      <c r="B29" s="71"/>
      <c r="C29" s="79"/>
      <c r="D29" s="4" t="s">
        <v>14</v>
      </c>
      <c r="E29" s="16">
        <v>0</v>
      </c>
      <c r="F29" s="16">
        <v>0</v>
      </c>
      <c r="G29" s="20">
        <v>0</v>
      </c>
      <c r="H29" s="45">
        <v>0</v>
      </c>
    </row>
    <row r="30" spans="1:8" ht="19.5" customHeight="1" x14ac:dyDescent="0.2">
      <c r="A30" s="76"/>
      <c r="B30" s="71"/>
      <c r="C30" s="79"/>
      <c r="D30" s="5" t="s">
        <v>11</v>
      </c>
      <c r="E30" s="16">
        <v>0</v>
      </c>
      <c r="F30" s="16">
        <v>0</v>
      </c>
      <c r="G30" s="20">
        <v>0</v>
      </c>
      <c r="H30" s="45">
        <v>0</v>
      </c>
    </row>
    <row r="31" spans="1:8" ht="19.5" customHeight="1" x14ac:dyDescent="0.2">
      <c r="A31" s="76"/>
      <c r="B31" s="71"/>
      <c r="C31" s="79"/>
      <c r="D31" s="6" t="s">
        <v>12</v>
      </c>
      <c r="E31" s="16">
        <v>76887</v>
      </c>
      <c r="F31" s="16">
        <v>15219</v>
      </c>
      <c r="G31" s="20">
        <v>23797.158360000001</v>
      </c>
      <c r="H31" s="45">
        <v>7865.1552300000003</v>
      </c>
    </row>
    <row r="32" spans="1:8" ht="36.75" customHeight="1" x14ac:dyDescent="0.2">
      <c r="A32" s="82"/>
      <c r="B32" s="72"/>
      <c r="C32" s="79"/>
      <c r="D32" s="7" t="s">
        <v>13</v>
      </c>
      <c r="E32" s="16">
        <v>0</v>
      </c>
      <c r="F32" s="16">
        <v>0</v>
      </c>
      <c r="G32" s="20">
        <v>0</v>
      </c>
      <c r="H32" s="45">
        <v>0</v>
      </c>
    </row>
    <row r="33" spans="1:8" ht="19.5" customHeight="1" x14ac:dyDescent="0.2">
      <c r="A33" s="83" t="s">
        <v>83</v>
      </c>
      <c r="B33" s="70" t="s">
        <v>74</v>
      </c>
      <c r="C33" s="79"/>
      <c r="D33" s="2" t="s">
        <v>9</v>
      </c>
      <c r="E33" s="42">
        <f>E35+E36+E37+E38</f>
        <v>19785</v>
      </c>
      <c r="F33" s="42">
        <f t="shared" ref="F33:H33" si="5">F35+F36+F37+F38</f>
        <v>15000</v>
      </c>
      <c r="G33" s="42">
        <f t="shared" si="5"/>
        <v>16705</v>
      </c>
      <c r="H33" s="51">
        <f t="shared" si="5"/>
        <v>11920</v>
      </c>
    </row>
    <row r="34" spans="1:8" ht="19.5" customHeight="1" x14ac:dyDescent="0.2">
      <c r="A34" s="76"/>
      <c r="B34" s="71"/>
      <c r="C34" s="79"/>
      <c r="D34" s="3" t="s">
        <v>7</v>
      </c>
      <c r="E34" s="16"/>
      <c r="F34" s="16"/>
      <c r="G34" s="22"/>
      <c r="H34" s="45"/>
    </row>
    <row r="35" spans="1:8" ht="19.5" customHeight="1" x14ac:dyDescent="0.2">
      <c r="A35" s="76"/>
      <c r="B35" s="71"/>
      <c r="C35" s="79"/>
      <c r="D35" s="4" t="s">
        <v>14</v>
      </c>
      <c r="E35" s="16">
        <v>0</v>
      </c>
      <c r="F35" s="16">
        <v>0</v>
      </c>
      <c r="G35" s="16">
        <v>0</v>
      </c>
      <c r="H35" s="45">
        <v>0</v>
      </c>
    </row>
    <row r="36" spans="1:8" ht="19.5" customHeight="1" x14ac:dyDescent="0.2">
      <c r="A36" s="76"/>
      <c r="B36" s="71"/>
      <c r="C36" s="79"/>
      <c r="D36" s="5" t="s">
        <v>11</v>
      </c>
      <c r="E36" s="16">
        <v>0</v>
      </c>
      <c r="F36" s="16">
        <v>0</v>
      </c>
      <c r="G36" s="16">
        <v>0</v>
      </c>
      <c r="H36" s="45">
        <v>0</v>
      </c>
    </row>
    <row r="37" spans="1:8" ht="19.5" customHeight="1" x14ac:dyDescent="0.2">
      <c r="A37" s="76"/>
      <c r="B37" s="71"/>
      <c r="C37" s="79"/>
      <c r="D37" s="6" t="s">
        <v>12</v>
      </c>
      <c r="E37" s="16">
        <v>19785</v>
      </c>
      <c r="F37" s="16">
        <v>15000</v>
      </c>
      <c r="G37" s="22">
        <v>16705</v>
      </c>
      <c r="H37" s="45">
        <v>11920</v>
      </c>
    </row>
    <row r="38" spans="1:8" ht="33" customHeight="1" x14ac:dyDescent="0.2">
      <c r="A38" s="82"/>
      <c r="B38" s="72"/>
      <c r="C38" s="80"/>
      <c r="D38" s="7" t="s">
        <v>13</v>
      </c>
      <c r="E38" s="16">
        <v>0</v>
      </c>
      <c r="F38" s="16">
        <v>0</v>
      </c>
      <c r="G38" s="16">
        <v>0</v>
      </c>
      <c r="H38" s="45">
        <v>0</v>
      </c>
    </row>
    <row r="39" spans="1:8" ht="15" customHeight="1" x14ac:dyDescent="0.2">
      <c r="A39" s="73" t="s">
        <v>58</v>
      </c>
      <c r="B39" s="70" t="s">
        <v>92</v>
      </c>
      <c r="C39" s="78" t="s">
        <v>85</v>
      </c>
      <c r="D39" s="34" t="s">
        <v>9</v>
      </c>
      <c r="E39" s="36">
        <f>E41+E42+E43+E44</f>
        <v>6625920</v>
      </c>
      <c r="F39" s="36">
        <f>F41+F42+F43+F44</f>
        <v>1377067</v>
      </c>
      <c r="G39" s="36">
        <f>G41+G42+G43+G44</f>
        <v>1883420.9968899998</v>
      </c>
      <c r="H39" s="48">
        <f>H41+H42+H43+H44</f>
        <v>622473.23240999994</v>
      </c>
    </row>
    <row r="40" spans="1:8" ht="15" customHeight="1" x14ac:dyDescent="0.2">
      <c r="A40" s="74"/>
      <c r="B40" s="71"/>
      <c r="C40" s="79"/>
      <c r="D40" s="3" t="s">
        <v>7</v>
      </c>
      <c r="E40" s="19"/>
      <c r="F40" s="19"/>
      <c r="G40" s="20"/>
      <c r="H40" s="45"/>
    </row>
    <row r="41" spans="1:8" ht="20.25" customHeight="1" x14ac:dyDescent="0.2">
      <c r="A41" s="74"/>
      <c r="B41" s="71"/>
      <c r="C41" s="79"/>
      <c r="D41" s="4" t="s">
        <v>14</v>
      </c>
      <c r="E41" s="17">
        <f>E47+E53+E59+E65</f>
        <v>362322</v>
      </c>
      <c r="F41" s="17">
        <f>F47+F53+F59+F65</f>
        <v>74242</v>
      </c>
      <c r="G41" s="17">
        <f>G47+G53+G59+G65</f>
        <v>97147.454979999995</v>
      </c>
      <c r="H41" s="49">
        <f>H47+H53+H59+H65</f>
        <v>40718.454980000002</v>
      </c>
    </row>
    <row r="42" spans="1:8" ht="20.25" customHeight="1" x14ac:dyDescent="0.2">
      <c r="A42" s="74"/>
      <c r="B42" s="71"/>
      <c r="C42" s="79"/>
      <c r="D42" s="5" t="s">
        <v>11</v>
      </c>
      <c r="E42" s="17">
        <f t="shared" ref="E42:G44" si="6">E48+E54+E60+E66</f>
        <v>3593240</v>
      </c>
      <c r="F42" s="17">
        <f t="shared" si="6"/>
        <v>777025</v>
      </c>
      <c r="G42" s="17">
        <f t="shared" si="6"/>
        <v>1083094.3290799998</v>
      </c>
      <c r="H42" s="49">
        <f>H48+H54+H60+H66</f>
        <v>345451.32908</v>
      </c>
    </row>
    <row r="43" spans="1:8" ht="21" customHeight="1" x14ac:dyDescent="0.2">
      <c r="A43" s="74"/>
      <c r="B43" s="71"/>
      <c r="C43" s="79"/>
      <c r="D43" s="6" t="s">
        <v>12</v>
      </c>
      <c r="E43" s="17">
        <f>E49+E55+E61+E67</f>
        <v>2380258</v>
      </c>
      <c r="F43" s="17">
        <f t="shared" si="6"/>
        <v>467900</v>
      </c>
      <c r="G43" s="17">
        <f t="shared" si="6"/>
        <v>624680.61283</v>
      </c>
      <c r="H43" s="49">
        <f>H49+H55+H61+H67</f>
        <v>213530.78235000002</v>
      </c>
    </row>
    <row r="44" spans="1:8" ht="30.75" customHeight="1" x14ac:dyDescent="0.2">
      <c r="A44" s="75"/>
      <c r="B44" s="71"/>
      <c r="C44" s="79"/>
      <c r="D44" s="7" t="s">
        <v>13</v>
      </c>
      <c r="E44" s="17">
        <f t="shared" si="6"/>
        <v>290100</v>
      </c>
      <c r="F44" s="17">
        <f t="shared" si="6"/>
        <v>57900</v>
      </c>
      <c r="G44" s="17">
        <f t="shared" si="6"/>
        <v>78498.600000000006</v>
      </c>
      <c r="H44" s="49">
        <f>H50+H56+H62+H68</f>
        <v>22772.666000000001</v>
      </c>
    </row>
    <row r="45" spans="1:8" ht="20.25" customHeight="1" x14ac:dyDescent="0.2">
      <c r="A45" s="83" t="s">
        <v>93</v>
      </c>
      <c r="B45" s="70" t="s">
        <v>37</v>
      </c>
      <c r="C45" s="79"/>
      <c r="D45" s="2" t="s">
        <v>9</v>
      </c>
      <c r="E45" s="23">
        <f>E47+E48+E49+E50</f>
        <v>2518444</v>
      </c>
      <c r="F45" s="23">
        <f>F47+F48+F49+F50</f>
        <v>499714</v>
      </c>
      <c r="G45" s="23">
        <f>G47+G48+G49+G50</f>
        <v>663589.44789000007</v>
      </c>
      <c r="H45" s="50">
        <f>H47+H48+H49+H50</f>
        <v>217631.75989000002</v>
      </c>
    </row>
    <row r="46" spans="1:8" ht="15.75" customHeight="1" x14ac:dyDescent="0.2">
      <c r="A46" s="76"/>
      <c r="B46" s="71"/>
      <c r="C46" s="79"/>
      <c r="D46" s="3" t="s">
        <v>7</v>
      </c>
      <c r="E46" s="16"/>
      <c r="F46" s="16"/>
      <c r="G46" s="22"/>
      <c r="H46" s="45"/>
    </row>
    <row r="47" spans="1:8" ht="20.25" customHeight="1" x14ac:dyDescent="0.2">
      <c r="A47" s="76"/>
      <c r="B47" s="71"/>
      <c r="C47" s="79"/>
      <c r="D47" s="4" t="s">
        <v>14</v>
      </c>
      <c r="E47" s="16">
        <v>0</v>
      </c>
      <c r="F47" s="16">
        <v>0</v>
      </c>
      <c r="G47" s="22">
        <v>0</v>
      </c>
      <c r="H47" s="45">
        <v>0</v>
      </c>
    </row>
    <row r="48" spans="1:8" ht="20.25" customHeight="1" x14ac:dyDescent="0.2">
      <c r="A48" s="76"/>
      <c r="B48" s="71"/>
      <c r="C48" s="79"/>
      <c r="D48" s="5" t="s">
        <v>11</v>
      </c>
      <c r="E48" s="16">
        <v>1264998</v>
      </c>
      <c r="F48" s="16">
        <v>252151</v>
      </c>
      <c r="G48" s="22">
        <v>333717.99609999999</v>
      </c>
      <c r="H48" s="45">
        <v>110358.9961</v>
      </c>
    </row>
    <row r="49" spans="1:8" ht="20.25" customHeight="1" x14ac:dyDescent="0.2">
      <c r="A49" s="76"/>
      <c r="B49" s="71"/>
      <c r="C49" s="79"/>
      <c r="D49" s="6" t="s">
        <v>12</v>
      </c>
      <c r="E49" s="16">
        <v>1015946</v>
      </c>
      <c r="F49" s="16">
        <v>200063</v>
      </c>
      <c r="G49" s="22">
        <v>260536.25479000001</v>
      </c>
      <c r="H49" s="45">
        <v>87512.254790000006</v>
      </c>
    </row>
    <row r="50" spans="1:8" ht="34.5" customHeight="1" x14ac:dyDescent="0.2">
      <c r="A50" s="76"/>
      <c r="B50" s="72"/>
      <c r="C50" s="79"/>
      <c r="D50" s="7" t="s">
        <v>13</v>
      </c>
      <c r="E50" s="16">
        <v>237500</v>
      </c>
      <c r="F50" s="16">
        <v>47500</v>
      </c>
      <c r="G50" s="22">
        <v>69335.197</v>
      </c>
      <c r="H50" s="45">
        <v>19760.508999999998</v>
      </c>
    </row>
    <row r="51" spans="1:8" ht="20.25" customHeight="1" x14ac:dyDescent="0.2">
      <c r="A51" s="77" t="s">
        <v>94</v>
      </c>
      <c r="B51" s="70" t="s">
        <v>38</v>
      </c>
      <c r="C51" s="79"/>
      <c r="D51" s="2" t="s">
        <v>9</v>
      </c>
      <c r="E51" s="23">
        <f>E53+E54+E55+E56</f>
        <v>3367355</v>
      </c>
      <c r="F51" s="23">
        <f>F53+F54+F55+F56</f>
        <v>721193</v>
      </c>
      <c r="G51" s="23">
        <f>G53+G54+G55+G56</f>
        <v>1011223.66683</v>
      </c>
      <c r="H51" s="50">
        <f>H53+H54+H55+H56</f>
        <v>333844.28683</v>
      </c>
    </row>
    <row r="52" spans="1:8" ht="15" customHeight="1" x14ac:dyDescent="0.2">
      <c r="A52" s="77"/>
      <c r="B52" s="71"/>
      <c r="C52" s="79"/>
      <c r="D52" s="3" t="s">
        <v>7</v>
      </c>
      <c r="E52" s="16"/>
      <c r="F52" s="16"/>
      <c r="G52" s="22"/>
      <c r="H52" s="45"/>
    </row>
    <row r="53" spans="1:8" ht="20.25" customHeight="1" x14ac:dyDescent="0.2">
      <c r="A53" s="77"/>
      <c r="B53" s="71"/>
      <c r="C53" s="79"/>
      <c r="D53" s="4" t="s">
        <v>14</v>
      </c>
      <c r="E53" s="16">
        <v>362322</v>
      </c>
      <c r="F53" s="16">
        <v>74242</v>
      </c>
      <c r="G53" s="22">
        <v>97147.454979999995</v>
      </c>
      <c r="H53" s="45">
        <v>40718.454980000002</v>
      </c>
    </row>
    <row r="54" spans="1:8" ht="20.25" customHeight="1" x14ac:dyDescent="0.2">
      <c r="A54" s="77"/>
      <c r="B54" s="71"/>
      <c r="C54" s="79"/>
      <c r="D54" s="5" t="s">
        <v>11</v>
      </c>
      <c r="E54" s="16">
        <v>2267843</v>
      </c>
      <c r="F54" s="16">
        <v>499376</v>
      </c>
      <c r="G54" s="22">
        <v>723728.54747999995</v>
      </c>
      <c r="H54" s="45">
        <v>226008.54748000001</v>
      </c>
    </row>
    <row r="55" spans="1:8" ht="20.25" customHeight="1" x14ac:dyDescent="0.2">
      <c r="A55" s="77"/>
      <c r="B55" s="71"/>
      <c r="C55" s="79"/>
      <c r="D55" s="6" t="s">
        <v>12</v>
      </c>
      <c r="E55" s="16">
        <v>695190</v>
      </c>
      <c r="F55" s="16">
        <v>139075</v>
      </c>
      <c r="G55" s="22">
        <v>184111.38437000001</v>
      </c>
      <c r="H55" s="45">
        <v>65111.38437</v>
      </c>
    </row>
    <row r="56" spans="1:8" ht="32.25" customHeight="1" x14ac:dyDescent="0.2">
      <c r="A56" s="83"/>
      <c r="B56" s="72"/>
      <c r="C56" s="79"/>
      <c r="D56" s="7" t="s">
        <v>13</v>
      </c>
      <c r="E56" s="16">
        <v>42000</v>
      </c>
      <c r="F56" s="16">
        <v>8500</v>
      </c>
      <c r="G56" s="22">
        <v>6236.2800000000007</v>
      </c>
      <c r="H56" s="45">
        <v>2005.9</v>
      </c>
    </row>
    <row r="57" spans="1:8" ht="20.25" customHeight="1" x14ac:dyDescent="0.2">
      <c r="A57" s="83" t="s">
        <v>95</v>
      </c>
      <c r="B57" s="70" t="s">
        <v>39</v>
      </c>
      <c r="C57" s="79"/>
      <c r="D57" s="2" t="s">
        <v>9</v>
      </c>
      <c r="E57" s="23">
        <f>E59+E60+E61+E62</f>
        <v>438924</v>
      </c>
      <c r="F57" s="23">
        <f>F59+F60+F61+F62</f>
        <v>91696</v>
      </c>
      <c r="G57" s="23">
        <f>G59+G60+G61+G62</f>
        <v>125457.55508000001</v>
      </c>
      <c r="H57" s="50">
        <f>H59+H60+H61+H62</f>
        <v>43902.689079999996</v>
      </c>
    </row>
    <row r="58" spans="1:8" ht="15" customHeight="1" x14ac:dyDescent="0.2">
      <c r="A58" s="76"/>
      <c r="B58" s="71"/>
      <c r="C58" s="79"/>
      <c r="D58" s="3" t="s">
        <v>7</v>
      </c>
      <c r="E58" s="16"/>
      <c r="F58" s="16"/>
      <c r="G58" s="22"/>
      <c r="H58" s="45"/>
    </row>
    <row r="59" spans="1:8" ht="20.25" customHeight="1" x14ac:dyDescent="0.2">
      <c r="A59" s="76"/>
      <c r="B59" s="71"/>
      <c r="C59" s="79"/>
      <c r="D59" s="4" t="s">
        <v>14</v>
      </c>
      <c r="E59" s="16">
        <v>0</v>
      </c>
      <c r="F59" s="16">
        <v>0</v>
      </c>
      <c r="G59" s="22">
        <v>0</v>
      </c>
      <c r="H59" s="45">
        <v>0</v>
      </c>
    </row>
    <row r="60" spans="1:8" ht="20.25" customHeight="1" x14ac:dyDescent="0.2">
      <c r="A60" s="76"/>
      <c r="B60" s="71"/>
      <c r="C60" s="79"/>
      <c r="D60" s="5" t="s">
        <v>11</v>
      </c>
      <c r="E60" s="16">
        <v>40059</v>
      </c>
      <c r="F60" s="16">
        <v>16153</v>
      </c>
      <c r="G60" s="22">
        <v>16560.955020000001</v>
      </c>
      <c r="H60" s="45">
        <v>6856.9550200000003</v>
      </c>
    </row>
    <row r="61" spans="1:8" ht="20.25" customHeight="1" x14ac:dyDescent="0.2">
      <c r="A61" s="76"/>
      <c r="B61" s="71"/>
      <c r="C61" s="79"/>
      <c r="D61" s="6" t="s">
        <v>12</v>
      </c>
      <c r="E61" s="16">
        <v>388265</v>
      </c>
      <c r="F61" s="16">
        <v>73643</v>
      </c>
      <c r="G61" s="22">
        <v>105969.47706</v>
      </c>
      <c r="H61" s="45">
        <v>36039.477059999997</v>
      </c>
    </row>
    <row r="62" spans="1:8" ht="30.75" customHeight="1" x14ac:dyDescent="0.2">
      <c r="A62" s="76"/>
      <c r="B62" s="72"/>
      <c r="C62" s="79"/>
      <c r="D62" s="7" t="s">
        <v>13</v>
      </c>
      <c r="E62" s="16">
        <v>10600</v>
      </c>
      <c r="F62" s="16">
        <v>1900</v>
      </c>
      <c r="G62" s="22">
        <v>2927.123</v>
      </c>
      <c r="H62" s="45">
        <v>1006.2569999999999</v>
      </c>
    </row>
    <row r="63" spans="1:8" ht="20.25" customHeight="1" x14ac:dyDescent="0.2">
      <c r="A63" s="83" t="s">
        <v>96</v>
      </c>
      <c r="B63" s="70" t="s">
        <v>19</v>
      </c>
      <c r="C63" s="79"/>
      <c r="D63" s="2" t="s">
        <v>9</v>
      </c>
      <c r="E63" s="23">
        <f>E65+E66+E67+E68</f>
        <v>301197</v>
      </c>
      <c r="F63" s="23">
        <f>F65+F66+F67+F68</f>
        <v>64464</v>
      </c>
      <c r="G63" s="23">
        <f>G65+G66+G67</f>
        <v>83150.327090000006</v>
      </c>
      <c r="H63" s="50">
        <f>H65+H66+H67+H68</f>
        <v>27094.496610000002</v>
      </c>
    </row>
    <row r="64" spans="1:8" ht="20.25" customHeight="1" x14ac:dyDescent="0.2">
      <c r="A64" s="76"/>
      <c r="B64" s="71"/>
      <c r="C64" s="79"/>
      <c r="D64" s="3" t="s">
        <v>7</v>
      </c>
      <c r="E64" s="16"/>
      <c r="F64" s="16"/>
      <c r="G64" s="22"/>
      <c r="H64" s="45"/>
    </row>
    <row r="65" spans="1:8" ht="20.25" customHeight="1" x14ac:dyDescent="0.2">
      <c r="A65" s="76"/>
      <c r="B65" s="71"/>
      <c r="C65" s="79"/>
      <c r="D65" s="4" t="s">
        <v>14</v>
      </c>
      <c r="E65" s="16">
        <v>0</v>
      </c>
      <c r="F65" s="16">
        <v>0</v>
      </c>
      <c r="G65" s="22">
        <v>0</v>
      </c>
      <c r="H65" s="45">
        <v>0</v>
      </c>
    </row>
    <row r="66" spans="1:8" ht="20.25" customHeight="1" x14ac:dyDescent="0.2">
      <c r="A66" s="76"/>
      <c r="B66" s="71"/>
      <c r="C66" s="79"/>
      <c r="D66" s="5" t="s">
        <v>11</v>
      </c>
      <c r="E66" s="16">
        <v>20340</v>
      </c>
      <c r="F66" s="16">
        <v>9345</v>
      </c>
      <c r="G66" s="22">
        <v>9086.8304800000005</v>
      </c>
      <c r="H66" s="45">
        <v>2226.8304800000001</v>
      </c>
    </row>
    <row r="67" spans="1:8" ht="20.25" customHeight="1" x14ac:dyDescent="0.2">
      <c r="A67" s="76"/>
      <c r="B67" s="71"/>
      <c r="C67" s="79"/>
      <c r="D67" s="6" t="s">
        <v>12</v>
      </c>
      <c r="E67" s="16">
        <v>280857</v>
      </c>
      <c r="F67" s="16">
        <v>55119</v>
      </c>
      <c r="G67" s="22">
        <v>74063.496610000002</v>
      </c>
      <c r="H67" s="45">
        <v>24867.666130000001</v>
      </c>
    </row>
    <row r="68" spans="1:8" ht="31.5" customHeight="1" x14ac:dyDescent="0.2">
      <c r="A68" s="82"/>
      <c r="B68" s="72"/>
      <c r="C68" s="80"/>
      <c r="D68" s="7" t="s">
        <v>13</v>
      </c>
      <c r="E68" s="16">
        <v>0</v>
      </c>
      <c r="F68" s="16">
        <v>0</v>
      </c>
      <c r="G68" s="22">
        <v>0</v>
      </c>
      <c r="H68" s="45">
        <v>0</v>
      </c>
    </row>
    <row r="69" spans="1:8" ht="24.75" customHeight="1" x14ac:dyDescent="0.2">
      <c r="A69" s="73" t="s">
        <v>59</v>
      </c>
      <c r="B69" s="71" t="s">
        <v>97</v>
      </c>
      <c r="C69" s="70" t="s">
        <v>76</v>
      </c>
      <c r="D69" s="34" t="s">
        <v>9</v>
      </c>
      <c r="E69" s="66">
        <f>E71+E72+E73+E74</f>
        <v>8863</v>
      </c>
      <c r="F69" s="66">
        <f t="shared" ref="F69:H69" si="7">F71+F72+F73+F74</f>
        <v>1589</v>
      </c>
      <c r="G69" s="65">
        <f t="shared" si="7"/>
        <v>3576.99386</v>
      </c>
      <c r="H69" s="67">
        <f t="shared" si="7"/>
        <v>1187.99386</v>
      </c>
    </row>
    <row r="70" spans="1:8" ht="13.5" customHeight="1" x14ac:dyDescent="0.2">
      <c r="A70" s="74"/>
      <c r="B70" s="71"/>
      <c r="C70" s="71"/>
      <c r="D70" s="3" t="s">
        <v>7</v>
      </c>
      <c r="E70" s="17"/>
      <c r="F70" s="17"/>
      <c r="G70" s="20"/>
      <c r="H70" s="45"/>
    </row>
    <row r="71" spans="1:8" ht="13.5" customHeight="1" x14ac:dyDescent="0.2">
      <c r="A71" s="74"/>
      <c r="B71" s="71"/>
      <c r="C71" s="71"/>
      <c r="D71" s="4" t="s">
        <v>10</v>
      </c>
      <c r="E71" s="17">
        <v>0</v>
      </c>
      <c r="F71" s="17">
        <v>0</v>
      </c>
      <c r="G71" s="20">
        <v>0</v>
      </c>
      <c r="H71" s="45">
        <v>0</v>
      </c>
    </row>
    <row r="72" spans="1:8" ht="13.5" customHeight="1" x14ac:dyDescent="0.2">
      <c r="A72" s="74"/>
      <c r="B72" s="71"/>
      <c r="C72" s="71"/>
      <c r="D72" s="5" t="s">
        <v>11</v>
      </c>
      <c r="E72" s="17">
        <v>774</v>
      </c>
      <c r="F72" s="17">
        <v>264</v>
      </c>
      <c r="G72" s="20">
        <v>774.17753000000005</v>
      </c>
      <c r="H72" s="45">
        <v>264.17752999999999</v>
      </c>
    </row>
    <row r="73" spans="1:8" ht="13.5" customHeight="1" x14ac:dyDescent="0.2">
      <c r="A73" s="74"/>
      <c r="B73" s="71"/>
      <c r="C73" s="71"/>
      <c r="D73" s="6" t="s">
        <v>12</v>
      </c>
      <c r="E73" s="17">
        <v>8089</v>
      </c>
      <c r="F73" s="17">
        <v>1325</v>
      </c>
      <c r="G73" s="20">
        <v>2802.8163300000001</v>
      </c>
      <c r="H73" s="45">
        <v>923.81632999999999</v>
      </c>
    </row>
    <row r="74" spans="1:8" ht="34.5" customHeight="1" x14ac:dyDescent="0.2">
      <c r="A74" s="75"/>
      <c r="B74" s="72"/>
      <c r="C74" s="72"/>
      <c r="D74" s="7" t="s">
        <v>13</v>
      </c>
      <c r="E74" s="17">
        <v>0</v>
      </c>
      <c r="F74" s="17">
        <v>0</v>
      </c>
      <c r="G74" s="20">
        <v>0</v>
      </c>
      <c r="H74" s="45">
        <v>0</v>
      </c>
    </row>
    <row r="75" spans="1:8" ht="16.5" customHeight="1" x14ac:dyDescent="0.2">
      <c r="A75" s="83" t="s">
        <v>86</v>
      </c>
      <c r="B75" s="70" t="s">
        <v>98</v>
      </c>
      <c r="C75" s="70" t="s">
        <v>87</v>
      </c>
      <c r="D75" s="34" t="s">
        <v>9</v>
      </c>
      <c r="E75" s="36">
        <f>E81+E87+E93+E99+E105</f>
        <v>321391</v>
      </c>
      <c r="F75" s="36">
        <f>F81+F87+F93+F99+F105</f>
        <v>65478</v>
      </c>
      <c r="G75" s="36">
        <f t="shared" ref="G75:H75" si="8">G81+G87+G93+G99+G105</f>
        <v>93250.932969999994</v>
      </c>
      <c r="H75" s="48">
        <f t="shared" si="8"/>
        <v>25545.933900000004</v>
      </c>
    </row>
    <row r="76" spans="1:8" ht="15" customHeight="1" x14ac:dyDescent="0.2">
      <c r="A76" s="76"/>
      <c r="B76" s="71"/>
      <c r="C76" s="71"/>
      <c r="D76" s="3" t="s">
        <v>7</v>
      </c>
      <c r="E76" s="21"/>
      <c r="F76" s="21"/>
      <c r="G76" s="20"/>
      <c r="H76" s="47"/>
    </row>
    <row r="77" spans="1:8" ht="19.5" customHeight="1" x14ac:dyDescent="0.2">
      <c r="A77" s="76"/>
      <c r="B77" s="71"/>
      <c r="C77" s="71"/>
      <c r="D77" s="4" t="s">
        <v>14</v>
      </c>
      <c r="E77" s="16">
        <f t="shared" ref="E77:H77" si="9">E83+E89+E95+E101+E107</f>
        <v>465</v>
      </c>
      <c r="F77" s="16">
        <f t="shared" si="9"/>
        <v>465</v>
      </c>
      <c r="G77" s="16">
        <f t="shared" si="9"/>
        <v>0</v>
      </c>
      <c r="H77" s="45">
        <f t="shared" si="9"/>
        <v>0</v>
      </c>
    </row>
    <row r="78" spans="1:8" ht="18.75" customHeight="1" x14ac:dyDescent="0.2">
      <c r="A78" s="76"/>
      <c r="B78" s="71"/>
      <c r="C78" s="71"/>
      <c r="D78" s="5" t="s">
        <v>11</v>
      </c>
      <c r="E78" s="16">
        <f t="shared" ref="E78:H78" si="10">E84+E90+E96+E102+E108</f>
        <v>1410</v>
      </c>
      <c r="F78" s="16">
        <f t="shared" si="10"/>
        <v>1055</v>
      </c>
      <c r="G78" s="16">
        <f t="shared" si="10"/>
        <v>126.2212</v>
      </c>
      <c r="H78" s="45">
        <f t="shared" si="10"/>
        <v>50.221200000000003</v>
      </c>
    </row>
    <row r="79" spans="1:8" ht="16.5" customHeight="1" x14ac:dyDescent="0.2">
      <c r="A79" s="76"/>
      <c r="B79" s="71"/>
      <c r="C79" s="71"/>
      <c r="D79" s="6" t="s">
        <v>12</v>
      </c>
      <c r="E79" s="16">
        <f t="shared" ref="E79:H79" si="11">E85+E91+E97+E103+E109</f>
        <v>319516</v>
      </c>
      <c r="F79" s="16">
        <f t="shared" si="11"/>
        <v>63958</v>
      </c>
      <c r="G79" s="16">
        <f t="shared" si="11"/>
        <v>93124.711769999994</v>
      </c>
      <c r="H79" s="45">
        <f t="shared" si="11"/>
        <v>25495.712700000004</v>
      </c>
    </row>
    <row r="80" spans="1:8" ht="31.5" customHeight="1" x14ac:dyDescent="0.2">
      <c r="A80" s="82"/>
      <c r="B80" s="72"/>
      <c r="C80" s="71"/>
      <c r="D80" s="7" t="s">
        <v>13</v>
      </c>
      <c r="E80" s="16">
        <f>E86+E92+E98+E104+E110</f>
        <v>0</v>
      </c>
      <c r="F80" s="16">
        <f t="shared" ref="F80:H80" si="12">F86+F92+F98+F104+F110</f>
        <v>0</v>
      </c>
      <c r="G80" s="16">
        <f t="shared" si="12"/>
        <v>0</v>
      </c>
      <c r="H80" s="45">
        <f t="shared" si="12"/>
        <v>0</v>
      </c>
    </row>
    <row r="81" spans="1:8" ht="21" customHeight="1" x14ac:dyDescent="0.2">
      <c r="A81" s="83" t="s">
        <v>48</v>
      </c>
      <c r="B81" s="70" t="s">
        <v>41</v>
      </c>
      <c r="C81" s="71"/>
      <c r="D81" s="2" t="s">
        <v>9</v>
      </c>
      <c r="E81" s="23">
        <f>E83+E84+E85+E86</f>
        <v>260867</v>
      </c>
      <c r="F81" s="23">
        <f>F83+F84+F85+F86</f>
        <v>51879</v>
      </c>
      <c r="G81" s="23">
        <f>G83+G84+G85+G86</f>
        <v>73181.158739999999</v>
      </c>
      <c r="H81" s="50">
        <f>H83+H84+H85+H86</f>
        <v>23419.158739999999</v>
      </c>
    </row>
    <row r="82" spans="1:8" ht="15" customHeight="1" x14ac:dyDescent="0.2">
      <c r="A82" s="76"/>
      <c r="B82" s="71"/>
      <c r="C82" s="71"/>
      <c r="D82" s="3" t="s">
        <v>7</v>
      </c>
      <c r="E82" s="16"/>
      <c r="F82" s="16"/>
      <c r="G82" s="22"/>
      <c r="H82" s="45"/>
    </row>
    <row r="83" spans="1:8" ht="21" customHeight="1" x14ac:dyDescent="0.2">
      <c r="A83" s="76"/>
      <c r="B83" s="71"/>
      <c r="C83" s="71"/>
      <c r="D83" s="4" t="s">
        <v>14</v>
      </c>
      <c r="E83" s="16">
        <v>0</v>
      </c>
      <c r="F83" s="16">
        <v>0</v>
      </c>
      <c r="G83" s="16">
        <v>0</v>
      </c>
      <c r="H83" s="45">
        <v>0</v>
      </c>
    </row>
    <row r="84" spans="1:8" ht="21" customHeight="1" x14ac:dyDescent="0.2">
      <c r="A84" s="76"/>
      <c r="B84" s="71"/>
      <c r="C84" s="71"/>
      <c r="D84" s="5" t="s">
        <v>11</v>
      </c>
      <c r="E84" s="16">
        <v>0</v>
      </c>
      <c r="F84" s="16">
        <v>0</v>
      </c>
      <c r="G84" s="16">
        <v>0</v>
      </c>
      <c r="H84" s="45">
        <v>0</v>
      </c>
    </row>
    <row r="85" spans="1:8" ht="21" customHeight="1" x14ac:dyDescent="0.2">
      <c r="A85" s="76"/>
      <c r="B85" s="71"/>
      <c r="C85" s="71"/>
      <c r="D85" s="6" t="s">
        <v>12</v>
      </c>
      <c r="E85" s="16">
        <v>260867</v>
      </c>
      <c r="F85" s="16">
        <v>51879</v>
      </c>
      <c r="G85" s="22">
        <v>73181.158739999999</v>
      </c>
      <c r="H85" s="45">
        <v>23419.158739999999</v>
      </c>
    </row>
    <row r="86" spans="1:8" ht="32.25" customHeight="1" x14ac:dyDescent="0.2">
      <c r="A86" s="82"/>
      <c r="B86" s="72"/>
      <c r="C86" s="71"/>
      <c r="D86" s="7" t="s">
        <v>13</v>
      </c>
      <c r="E86" s="16">
        <v>0</v>
      </c>
      <c r="F86" s="16">
        <v>0</v>
      </c>
      <c r="G86" s="16">
        <v>0</v>
      </c>
      <c r="H86" s="45">
        <v>0</v>
      </c>
    </row>
    <row r="87" spans="1:8" ht="21" customHeight="1" x14ac:dyDescent="0.2">
      <c r="A87" s="83" t="s">
        <v>49</v>
      </c>
      <c r="B87" s="70" t="s">
        <v>42</v>
      </c>
      <c r="C87" s="71"/>
      <c r="D87" s="2" t="s">
        <v>9</v>
      </c>
      <c r="E87" s="23">
        <f>E89+E90+E91+E92</f>
        <v>16009</v>
      </c>
      <c r="F87" s="23">
        <f>F89+F90+F91+F92</f>
        <v>3341</v>
      </c>
      <c r="G87" s="23">
        <f>G89+G90+G91+G92</f>
        <v>3753.36888</v>
      </c>
      <c r="H87" s="50">
        <f>H89+H90+H91+H92</f>
        <v>357.36887999999999</v>
      </c>
    </row>
    <row r="88" spans="1:8" ht="13.5" customHeight="1" x14ac:dyDescent="0.2">
      <c r="A88" s="76"/>
      <c r="B88" s="71"/>
      <c r="C88" s="71"/>
      <c r="D88" s="3" t="s">
        <v>7</v>
      </c>
      <c r="E88" s="16"/>
      <c r="F88" s="16"/>
      <c r="G88" s="22"/>
      <c r="H88" s="45"/>
    </row>
    <row r="89" spans="1:8" ht="21" customHeight="1" x14ac:dyDescent="0.2">
      <c r="A89" s="76"/>
      <c r="B89" s="71"/>
      <c r="C89" s="71"/>
      <c r="D89" s="4" t="s">
        <v>14</v>
      </c>
      <c r="E89" s="16">
        <v>0</v>
      </c>
      <c r="F89" s="16">
        <v>0</v>
      </c>
      <c r="G89" s="16">
        <v>0</v>
      </c>
      <c r="H89" s="45">
        <v>0</v>
      </c>
    </row>
    <row r="90" spans="1:8" ht="21" customHeight="1" x14ac:dyDescent="0.2">
      <c r="A90" s="76"/>
      <c r="B90" s="71"/>
      <c r="C90" s="71"/>
      <c r="D90" s="5" t="s">
        <v>11</v>
      </c>
      <c r="E90" s="16">
        <v>0</v>
      </c>
      <c r="F90" s="16">
        <v>0</v>
      </c>
      <c r="G90" s="16">
        <v>0</v>
      </c>
      <c r="H90" s="45">
        <v>0</v>
      </c>
    </row>
    <row r="91" spans="1:8" ht="21" customHeight="1" x14ac:dyDescent="0.2">
      <c r="A91" s="76"/>
      <c r="B91" s="71"/>
      <c r="C91" s="71"/>
      <c r="D91" s="6" t="s">
        <v>12</v>
      </c>
      <c r="E91" s="16">
        <v>16009</v>
      </c>
      <c r="F91" s="16">
        <v>3341</v>
      </c>
      <c r="G91" s="22">
        <v>3753.36888</v>
      </c>
      <c r="H91" s="45">
        <v>357.36887999999999</v>
      </c>
    </row>
    <row r="92" spans="1:8" ht="32.25" customHeight="1" x14ac:dyDescent="0.2">
      <c r="A92" s="82"/>
      <c r="B92" s="72"/>
      <c r="C92" s="71"/>
      <c r="D92" s="7" t="s">
        <v>13</v>
      </c>
      <c r="E92" s="16">
        <v>0</v>
      </c>
      <c r="F92" s="16">
        <v>0</v>
      </c>
      <c r="G92" s="16">
        <v>0</v>
      </c>
      <c r="H92" s="45">
        <v>0</v>
      </c>
    </row>
    <row r="93" spans="1:8" ht="21" customHeight="1" x14ac:dyDescent="0.2">
      <c r="A93" s="83" t="s">
        <v>50</v>
      </c>
      <c r="B93" s="70" t="s">
        <v>18</v>
      </c>
      <c r="C93" s="71"/>
      <c r="D93" s="2" t="s">
        <v>9</v>
      </c>
      <c r="E93" s="23">
        <f>E95+E96+E97+E98</f>
        <v>15414</v>
      </c>
      <c r="F93" s="23">
        <f>F95+F96+F97+F98</f>
        <v>2153</v>
      </c>
      <c r="G93" s="23">
        <f>G95+G96+G97+G98</f>
        <v>5701.3</v>
      </c>
      <c r="H93" s="50">
        <f>H95+H96+H97+H98</f>
        <v>831.30092999999999</v>
      </c>
    </row>
    <row r="94" spans="1:8" ht="15.75" customHeight="1" x14ac:dyDescent="0.2">
      <c r="A94" s="76"/>
      <c r="B94" s="71"/>
      <c r="C94" s="71"/>
      <c r="D94" s="3" t="s">
        <v>7</v>
      </c>
      <c r="E94" s="16"/>
      <c r="F94" s="16"/>
      <c r="G94" s="22"/>
      <c r="H94" s="45"/>
    </row>
    <row r="95" spans="1:8" ht="21" customHeight="1" x14ac:dyDescent="0.2">
      <c r="A95" s="76"/>
      <c r="B95" s="71"/>
      <c r="C95" s="71"/>
      <c r="D95" s="4" t="s">
        <v>14</v>
      </c>
      <c r="E95" s="16">
        <v>0</v>
      </c>
      <c r="F95" s="16">
        <v>0</v>
      </c>
      <c r="G95" s="16">
        <v>0</v>
      </c>
      <c r="H95" s="45">
        <v>0</v>
      </c>
    </row>
    <row r="96" spans="1:8" ht="21" customHeight="1" x14ac:dyDescent="0.2">
      <c r="A96" s="76"/>
      <c r="B96" s="71"/>
      <c r="C96" s="71"/>
      <c r="D96" s="5" t="s">
        <v>11</v>
      </c>
      <c r="E96" s="16">
        <v>0</v>
      </c>
      <c r="F96" s="16">
        <v>0</v>
      </c>
      <c r="G96" s="16">
        <v>0</v>
      </c>
      <c r="H96" s="45">
        <v>0</v>
      </c>
    </row>
    <row r="97" spans="1:9" ht="21" customHeight="1" x14ac:dyDescent="0.2">
      <c r="A97" s="76"/>
      <c r="B97" s="71"/>
      <c r="C97" s="71"/>
      <c r="D97" s="6" t="s">
        <v>12</v>
      </c>
      <c r="E97" s="16">
        <v>15414</v>
      </c>
      <c r="F97" s="16">
        <v>2153</v>
      </c>
      <c r="G97" s="22">
        <v>5701.3</v>
      </c>
      <c r="H97" s="45">
        <v>831.30092999999999</v>
      </c>
    </row>
    <row r="98" spans="1:9" ht="36" customHeight="1" x14ac:dyDescent="0.2">
      <c r="A98" s="82"/>
      <c r="B98" s="72"/>
      <c r="C98" s="71"/>
      <c r="D98" s="7" t="s">
        <v>13</v>
      </c>
      <c r="E98" s="16">
        <v>0</v>
      </c>
      <c r="F98" s="16">
        <v>0</v>
      </c>
      <c r="G98" s="16">
        <v>0</v>
      </c>
      <c r="H98" s="45">
        <v>0</v>
      </c>
    </row>
    <row r="99" spans="1:9" ht="21" customHeight="1" x14ac:dyDescent="0.2">
      <c r="A99" s="83" t="s">
        <v>73</v>
      </c>
      <c r="B99" s="70" t="s">
        <v>43</v>
      </c>
      <c r="C99" s="71"/>
      <c r="D99" s="2" t="s">
        <v>9</v>
      </c>
      <c r="E99" s="23">
        <f>E101+E102+E103+E104</f>
        <v>8883</v>
      </c>
      <c r="F99" s="23">
        <f>F101+F102+F103+F104</f>
        <v>2804</v>
      </c>
      <c r="G99" s="23">
        <f>G101+G102+G103+G104</f>
        <v>2783.8339299999998</v>
      </c>
      <c r="H99" s="50">
        <f>H101+H102+H103+H104</f>
        <v>642.83393000000001</v>
      </c>
    </row>
    <row r="100" spans="1:9" ht="15" customHeight="1" x14ac:dyDescent="0.2">
      <c r="A100" s="76"/>
      <c r="B100" s="71"/>
      <c r="C100" s="71"/>
      <c r="D100" s="3" t="s">
        <v>7</v>
      </c>
      <c r="E100" s="16"/>
      <c r="F100" s="16"/>
      <c r="G100" s="22"/>
      <c r="H100" s="45"/>
    </row>
    <row r="101" spans="1:9" ht="21" customHeight="1" x14ac:dyDescent="0.2">
      <c r="A101" s="76"/>
      <c r="B101" s="71"/>
      <c r="C101" s="71"/>
      <c r="D101" s="4" t="s">
        <v>14</v>
      </c>
      <c r="E101" s="16">
        <v>465</v>
      </c>
      <c r="F101" s="16">
        <v>465</v>
      </c>
      <c r="G101" s="16">
        <v>0</v>
      </c>
      <c r="H101" s="45">
        <v>0</v>
      </c>
    </row>
    <row r="102" spans="1:9" ht="21" customHeight="1" x14ac:dyDescent="0.2">
      <c r="A102" s="76"/>
      <c r="B102" s="71"/>
      <c r="C102" s="71"/>
      <c r="D102" s="5" t="s">
        <v>11</v>
      </c>
      <c r="E102" s="16">
        <v>1410</v>
      </c>
      <c r="F102" s="16">
        <v>1055</v>
      </c>
      <c r="G102" s="16">
        <v>126.2212</v>
      </c>
      <c r="H102" s="45">
        <v>50.221200000000003</v>
      </c>
    </row>
    <row r="103" spans="1:9" ht="21" customHeight="1" x14ac:dyDescent="0.2">
      <c r="A103" s="76"/>
      <c r="B103" s="71"/>
      <c r="C103" s="71"/>
      <c r="D103" s="6" t="s">
        <v>12</v>
      </c>
      <c r="E103" s="16">
        <v>7008</v>
      </c>
      <c r="F103" s="16">
        <v>1284</v>
      </c>
      <c r="G103" s="22">
        <v>2657.6127299999998</v>
      </c>
      <c r="H103" s="45">
        <v>592.61273000000006</v>
      </c>
    </row>
    <row r="104" spans="1:9" ht="32.25" customHeight="1" x14ac:dyDescent="0.2">
      <c r="A104" s="82"/>
      <c r="B104" s="72"/>
      <c r="C104" s="71"/>
      <c r="D104" s="7" t="s">
        <v>13</v>
      </c>
      <c r="E104" s="16">
        <v>0</v>
      </c>
      <c r="F104" s="16">
        <v>0</v>
      </c>
      <c r="G104" s="16">
        <v>0</v>
      </c>
      <c r="H104" s="45">
        <v>0</v>
      </c>
    </row>
    <row r="105" spans="1:9" ht="21" customHeight="1" x14ac:dyDescent="0.2">
      <c r="A105" s="83" t="s">
        <v>88</v>
      </c>
      <c r="B105" s="70" t="s">
        <v>44</v>
      </c>
      <c r="C105" s="71"/>
      <c r="D105" s="2" t="s">
        <v>9</v>
      </c>
      <c r="E105" s="23">
        <f>E107+E108+E109+E110</f>
        <v>20218</v>
      </c>
      <c r="F105" s="23">
        <f>F107+F108+F109+F110</f>
        <v>5301</v>
      </c>
      <c r="G105" s="23">
        <f>G107+G108+G109+G110</f>
        <v>7831.27142</v>
      </c>
      <c r="H105" s="50">
        <f>H107+H108+H109+H110</f>
        <v>295.27141999999998</v>
      </c>
    </row>
    <row r="106" spans="1:9" ht="21" customHeight="1" x14ac:dyDescent="0.2">
      <c r="A106" s="76"/>
      <c r="B106" s="71"/>
      <c r="C106" s="71"/>
      <c r="D106" s="3" t="s">
        <v>7</v>
      </c>
      <c r="E106" s="16"/>
      <c r="F106" s="16"/>
      <c r="G106" s="16"/>
      <c r="H106" s="45"/>
    </row>
    <row r="107" spans="1:9" ht="21" customHeight="1" x14ac:dyDescent="0.2">
      <c r="A107" s="76"/>
      <c r="B107" s="71"/>
      <c r="C107" s="71"/>
      <c r="D107" s="4" t="s">
        <v>14</v>
      </c>
      <c r="E107" s="16">
        <v>0</v>
      </c>
      <c r="F107" s="16">
        <v>0</v>
      </c>
      <c r="G107" s="16">
        <v>0</v>
      </c>
      <c r="H107" s="45">
        <v>0</v>
      </c>
    </row>
    <row r="108" spans="1:9" ht="21" customHeight="1" x14ac:dyDescent="0.2">
      <c r="A108" s="76"/>
      <c r="B108" s="71"/>
      <c r="C108" s="71"/>
      <c r="D108" s="5" t="s">
        <v>11</v>
      </c>
      <c r="E108" s="16">
        <v>0</v>
      </c>
      <c r="F108" s="16">
        <v>0</v>
      </c>
      <c r="G108" s="16">
        <v>0</v>
      </c>
      <c r="H108" s="45">
        <v>0</v>
      </c>
    </row>
    <row r="109" spans="1:9" ht="21" customHeight="1" x14ac:dyDescent="0.2">
      <c r="A109" s="76"/>
      <c r="B109" s="71"/>
      <c r="C109" s="71"/>
      <c r="D109" s="6" t="s">
        <v>12</v>
      </c>
      <c r="E109" s="16">
        <v>20218</v>
      </c>
      <c r="F109" s="16">
        <v>5301</v>
      </c>
      <c r="G109" s="16">
        <v>7831.27142</v>
      </c>
      <c r="H109" s="45">
        <v>295.27141999999998</v>
      </c>
    </row>
    <row r="110" spans="1:9" ht="33" customHeight="1" x14ac:dyDescent="0.2">
      <c r="A110" s="82"/>
      <c r="B110" s="72"/>
      <c r="C110" s="71"/>
      <c r="D110" s="7" t="s">
        <v>13</v>
      </c>
      <c r="E110" s="16">
        <v>0</v>
      </c>
      <c r="F110" s="16">
        <v>0</v>
      </c>
      <c r="G110" s="16">
        <v>0</v>
      </c>
      <c r="H110" s="45">
        <v>0</v>
      </c>
    </row>
    <row r="111" spans="1:9" ht="15" customHeight="1" x14ac:dyDescent="0.2">
      <c r="A111" s="73" t="s">
        <v>89</v>
      </c>
      <c r="B111" s="70" t="s">
        <v>90</v>
      </c>
      <c r="C111" s="70" t="s">
        <v>99</v>
      </c>
      <c r="D111" s="34" t="s">
        <v>9</v>
      </c>
      <c r="E111" s="35">
        <f>E113+E114+E115+E116</f>
        <v>872075</v>
      </c>
      <c r="F111" s="35">
        <f>F113+F114+F115+F116</f>
        <v>163403</v>
      </c>
      <c r="G111" s="35">
        <f>G113+G114+G115+G116</f>
        <v>257455.90986000001</v>
      </c>
      <c r="H111" s="44">
        <f>H113+H114+H115+H116</f>
        <v>87437.524860000005</v>
      </c>
      <c r="I111" s="63"/>
    </row>
    <row r="112" spans="1:9" ht="15.75" customHeight="1" x14ac:dyDescent="0.2">
      <c r="A112" s="74"/>
      <c r="B112" s="71"/>
      <c r="C112" s="71"/>
      <c r="D112" s="3" t="s">
        <v>7</v>
      </c>
      <c r="E112" s="19"/>
      <c r="F112" s="19"/>
      <c r="G112" s="20"/>
      <c r="H112" s="53"/>
      <c r="I112" s="63"/>
    </row>
    <row r="113" spans="1:9" ht="15" customHeight="1" x14ac:dyDescent="0.2">
      <c r="A113" s="74"/>
      <c r="B113" s="71"/>
      <c r="C113" s="71"/>
      <c r="D113" s="4" t="s">
        <v>10</v>
      </c>
      <c r="E113" s="17">
        <v>12500</v>
      </c>
      <c r="F113" s="17">
        <v>0</v>
      </c>
      <c r="G113" s="17">
        <v>12500</v>
      </c>
      <c r="H113" s="49">
        <v>0</v>
      </c>
      <c r="I113" s="63"/>
    </row>
    <row r="114" spans="1:9" ht="20.25" customHeight="1" x14ac:dyDescent="0.2">
      <c r="A114" s="74"/>
      <c r="B114" s="71"/>
      <c r="C114" s="71"/>
      <c r="D114" s="5" t="s">
        <v>11</v>
      </c>
      <c r="E114" s="17">
        <v>5945</v>
      </c>
      <c r="F114" s="17">
        <v>168</v>
      </c>
      <c r="G114" s="17">
        <v>5441.01</v>
      </c>
      <c r="H114" s="49">
        <v>168.005</v>
      </c>
      <c r="I114" s="63"/>
    </row>
    <row r="115" spans="1:9" ht="19.5" customHeight="1" x14ac:dyDescent="0.2">
      <c r="A115" s="74"/>
      <c r="B115" s="71"/>
      <c r="C115" s="71"/>
      <c r="D115" s="6" t="s">
        <v>12</v>
      </c>
      <c r="E115" s="17">
        <v>774720</v>
      </c>
      <c r="F115" s="17">
        <v>147761</v>
      </c>
      <c r="G115" s="17">
        <v>218905.48986</v>
      </c>
      <c r="H115" s="49">
        <v>80996.489860000001</v>
      </c>
      <c r="I115" s="63"/>
    </row>
    <row r="116" spans="1:9" ht="35.25" customHeight="1" x14ac:dyDescent="0.2">
      <c r="A116" s="75"/>
      <c r="B116" s="72"/>
      <c r="C116" s="71"/>
      <c r="D116" s="7" t="s">
        <v>13</v>
      </c>
      <c r="E116" s="17">
        <v>78910</v>
      </c>
      <c r="F116" s="17">
        <v>15474</v>
      </c>
      <c r="G116" s="20">
        <v>20609.41</v>
      </c>
      <c r="H116" s="49">
        <v>6273.03</v>
      </c>
      <c r="I116" s="63"/>
    </row>
    <row r="117" spans="1:9" ht="19.5" customHeight="1" x14ac:dyDescent="0.2">
      <c r="A117" s="73" t="s">
        <v>104</v>
      </c>
      <c r="B117" s="70" t="s">
        <v>100</v>
      </c>
      <c r="C117" s="70" t="s">
        <v>101</v>
      </c>
      <c r="D117" s="34" t="s">
        <v>9</v>
      </c>
      <c r="E117" s="36">
        <f>E119+E120+E121+E122</f>
        <v>159875</v>
      </c>
      <c r="F117" s="36">
        <f>F119+F120+F121+F122</f>
        <v>31853</v>
      </c>
      <c r="G117" s="36">
        <f>G119+G120+G121+G122</f>
        <v>119977.77604</v>
      </c>
      <c r="H117" s="48">
        <f>H119+H120+H121+H122</f>
        <v>28902.779489999997</v>
      </c>
      <c r="I117" s="106"/>
    </row>
    <row r="118" spans="1:9" ht="17.25" customHeight="1" x14ac:dyDescent="0.2">
      <c r="A118" s="74"/>
      <c r="B118" s="84"/>
      <c r="C118" s="71"/>
      <c r="D118" s="3" t="s">
        <v>7</v>
      </c>
      <c r="E118" s="21"/>
      <c r="F118" s="21"/>
      <c r="G118" s="20"/>
      <c r="H118" s="47"/>
      <c r="I118" s="106"/>
    </row>
    <row r="119" spans="1:9" ht="18.75" customHeight="1" x14ac:dyDescent="0.2">
      <c r="A119" s="74"/>
      <c r="B119" s="84"/>
      <c r="C119" s="71"/>
      <c r="D119" s="4" t="s">
        <v>14</v>
      </c>
      <c r="E119" s="17">
        <f t="shared" ref="E119:F119" si="13">E125+E131+E137+E143+E149+E155</f>
        <v>84964</v>
      </c>
      <c r="F119" s="17">
        <f t="shared" si="13"/>
        <v>16810</v>
      </c>
      <c r="G119" s="17">
        <f t="shared" ref="G119:H119" si="14">G125+G131+G137+G143+G149</f>
        <v>29312.157579999999</v>
      </c>
      <c r="H119" s="49">
        <f t="shared" si="14"/>
        <v>10184.157579999999</v>
      </c>
      <c r="I119" s="106"/>
    </row>
    <row r="120" spans="1:9" ht="21.6" customHeight="1" x14ac:dyDescent="0.2">
      <c r="A120" s="74"/>
      <c r="B120" s="84"/>
      <c r="C120" s="71"/>
      <c r="D120" s="5" t="s">
        <v>11</v>
      </c>
      <c r="E120" s="17">
        <f t="shared" ref="E120" si="15">E126+E132+E138+E144+E150+E156</f>
        <v>65625</v>
      </c>
      <c r="F120" s="17">
        <f t="shared" ref="F120" si="16">F126+F132+F138+F144+F150+F156</f>
        <v>13184</v>
      </c>
      <c r="G120" s="17">
        <f t="shared" ref="G120:H120" si="17">G126+G132+G138+G144+G150+G156</f>
        <v>84063.889889999991</v>
      </c>
      <c r="H120" s="49">
        <f t="shared" si="17"/>
        <v>17725.893339999999</v>
      </c>
      <c r="I120" s="106"/>
    </row>
    <row r="121" spans="1:9" ht="15.75" customHeight="1" x14ac:dyDescent="0.2">
      <c r="A121" s="74"/>
      <c r="B121" s="84"/>
      <c r="C121" s="71"/>
      <c r="D121" s="6" t="s">
        <v>12</v>
      </c>
      <c r="E121" s="17">
        <f t="shared" ref="E121" si="18">E127+E133+E139+E145+E151+E157</f>
        <v>9286</v>
      </c>
      <c r="F121" s="17">
        <f t="shared" ref="F121:H121" si="19">F127+F133+F139+F145+F151+F157</f>
        <v>1859</v>
      </c>
      <c r="G121" s="17">
        <f t="shared" si="19"/>
        <v>6601.7285700000002</v>
      </c>
      <c r="H121" s="49">
        <f t="shared" si="19"/>
        <v>992.72856999999999</v>
      </c>
      <c r="I121" s="106"/>
    </row>
    <row r="122" spans="1:9" ht="33.75" customHeight="1" x14ac:dyDescent="0.2">
      <c r="A122" s="75"/>
      <c r="B122" s="84"/>
      <c r="C122" s="71"/>
      <c r="D122" s="7" t="s">
        <v>13</v>
      </c>
      <c r="E122" s="17">
        <f t="shared" ref="E122" si="20">E128+E134+E140+E146+E152+E158</f>
        <v>0</v>
      </c>
      <c r="F122" s="17">
        <f t="shared" ref="F122:G122" si="21">F128+F134+F140+F146+F152+F158</f>
        <v>0</v>
      </c>
      <c r="G122" s="17">
        <f t="shared" si="21"/>
        <v>0</v>
      </c>
      <c r="H122" s="49">
        <f>H128+H134+H140+H146+H152+H158</f>
        <v>0</v>
      </c>
      <c r="I122" s="106"/>
    </row>
    <row r="123" spans="1:9" ht="23.25" customHeight="1" x14ac:dyDescent="0.2">
      <c r="A123" s="83" t="s">
        <v>25</v>
      </c>
      <c r="B123" s="70" t="s">
        <v>56</v>
      </c>
      <c r="C123" s="71"/>
      <c r="D123" s="2" t="s">
        <v>9</v>
      </c>
      <c r="E123" s="23">
        <f>E125+E126+E127+E128</f>
        <v>144732</v>
      </c>
      <c r="F123" s="23">
        <f>F125+F126+F127+F128</f>
        <v>28052</v>
      </c>
      <c r="G123" s="23">
        <f>G125+G126+G127+G128</f>
        <v>110270.07084</v>
      </c>
      <c r="H123" s="50">
        <f>H125+H126+H127+H128</f>
        <v>26816.07084</v>
      </c>
    </row>
    <row r="124" spans="1:9" ht="15" customHeight="1" x14ac:dyDescent="0.2">
      <c r="A124" s="76"/>
      <c r="B124" s="71"/>
      <c r="C124" s="71"/>
      <c r="D124" s="3" t="s">
        <v>7</v>
      </c>
      <c r="E124" s="16"/>
      <c r="F124" s="16"/>
      <c r="G124" s="20"/>
      <c r="H124" s="56"/>
    </row>
    <row r="125" spans="1:9" ht="23.25" customHeight="1" x14ac:dyDescent="0.2">
      <c r="A125" s="76"/>
      <c r="B125" s="71"/>
      <c r="C125" s="71"/>
      <c r="D125" s="4" t="s">
        <v>14</v>
      </c>
      <c r="E125" s="16">
        <v>81751</v>
      </c>
      <c r="F125" s="16">
        <v>15742</v>
      </c>
      <c r="G125" s="20">
        <v>27783.672159999998</v>
      </c>
      <c r="H125" s="45">
        <v>9752.6721600000001</v>
      </c>
    </row>
    <row r="126" spans="1:9" ht="23.25" customHeight="1" x14ac:dyDescent="0.2">
      <c r="A126" s="76"/>
      <c r="B126" s="71"/>
      <c r="C126" s="71"/>
      <c r="D126" s="5" t="s">
        <v>11</v>
      </c>
      <c r="E126" s="16">
        <v>62981</v>
      </c>
      <c r="F126" s="16">
        <v>12310</v>
      </c>
      <c r="G126" s="20">
        <v>82486.398679999998</v>
      </c>
      <c r="H126" s="45">
        <v>17063.398679999998</v>
      </c>
    </row>
    <row r="127" spans="1:9" ht="23.25" customHeight="1" x14ac:dyDescent="0.2">
      <c r="A127" s="76"/>
      <c r="B127" s="71"/>
      <c r="C127" s="71"/>
      <c r="D127" s="6" t="s">
        <v>12</v>
      </c>
      <c r="E127" s="16">
        <v>0</v>
      </c>
      <c r="F127" s="16">
        <v>0</v>
      </c>
      <c r="G127" s="20">
        <v>0</v>
      </c>
      <c r="H127" s="45">
        <v>0</v>
      </c>
    </row>
    <row r="128" spans="1:9" ht="35.25" customHeight="1" x14ac:dyDescent="0.2">
      <c r="A128" s="82"/>
      <c r="B128" s="72"/>
      <c r="C128" s="71"/>
      <c r="D128" s="7" t="s">
        <v>13</v>
      </c>
      <c r="E128" s="16">
        <v>0</v>
      </c>
      <c r="F128" s="16">
        <v>0</v>
      </c>
      <c r="G128" s="20">
        <v>0</v>
      </c>
      <c r="H128" s="45">
        <v>0</v>
      </c>
    </row>
    <row r="129" spans="1:13" ht="23.25" customHeight="1" x14ac:dyDescent="0.2">
      <c r="A129" s="76" t="s">
        <v>26</v>
      </c>
      <c r="B129" s="70" t="s">
        <v>70</v>
      </c>
      <c r="C129" s="71"/>
      <c r="D129" s="2" t="s">
        <v>9</v>
      </c>
      <c r="E129" s="23">
        <f>E131+E132+E133+E134</f>
        <v>6000</v>
      </c>
      <c r="F129" s="23">
        <f>F131+F132+F133+F134</f>
        <v>1200</v>
      </c>
      <c r="G129" s="23">
        <f>G131+G132+G133+G134</f>
        <v>4459.31178</v>
      </c>
      <c r="H129" s="50">
        <f>H131+H132+H133+H134</f>
        <v>521.31178</v>
      </c>
    </row>
    <row r="130" spans="1:13" ht="18" customHeight="1" x14ac:dyDescent="0.2">
      <c r="A130" s="76"/>
      <c r="B130" s="71"/>
      <c r="C130" s="71"/>
      <c r="D130" s="3" t="s">
        <v>7</v>
      </c>
      <c r="E130" s="16"/>
      <c r="F130" s="16"/>
      <c r="G130" s="20"/>
      <c r="H130" s="45"/>
    </row>
    <row r="131" spans="1:13" ht="23.25" customHeight="1" x14ac:dyDescent="0.2">
      <c r="A131" s="76"/>
      <c r="B131" s="71"/>
      <c r="C131" s="71"/>
      <c r="D131" s="4" t="s">
        <v>14</v>
      </c>
      <c r="E131" s="16">
        <v>0</v>
      </c>
      <c r="F131" s="16">
        <v>0</v>
      </c>
      <c r="G131" s="20">
        <v>0</v>
      </c>
      <c r="H131" s="45">
        <v>0</v>
      </c>
    </row>
    <row r="132" spans="1:13" ht="23.25" customHeight="1" x14ac:dyDescent="0.2">
      <c r="A132" s="76"/>
      <c r="B132" s="71"/>
      <c r="C132" s="71"/>
      <c r="D132" s="5" t="s">
        <v>11</v>
      </c>
      <c r="E132" s="16">
        <v>0</v>
      </c>
      <c r="F132" s="16">
        <v>0</v>
      </c>
      <c r="G132" s="20">
        <v>0</v>
      </c>
      <c r="H132" s="45">
        <v>0</v>
      </c>
    </row>
    <row r="133" spans="1:13" ht="23.25" customHeight="1" x14ac:dyDescent="0.2">
      <c r="A133" s="76"/>
      <c r="B133" s="71"/>
      <c r="C133" s="71"/>
      <c r="D133" s="6" t="s">
        <v>12</v>
      </c>
      <c r="E133" s="16">
        <v>6000</v>
      </c>
      <c r="F133" s="16">
        <v>1200</v>
      </c>
      <c r="G133" s="20">
        <v>4459.31178</v>
      </c>
      <c r="H133" s="45">
        <v>521.31178</v>
      </c>
    </row>
    <row r="134" spans="1:13" ht="35.25" customHeight="1" x14ac:dyDescent="0.2">
      <c r="A134" s="76"/>
      <c r="B134" s="72"/>
      <c r="C134" s="71"/>
      <c r="D134" s="7" t="s">
        <v>13</v>
      </c>
      <c r="E134" s="16">
        <v>0</v>
      </c>
      <c r="F134" s="16">
        <v>0</v>
      </c>
      <c r="G134" s="20">
        <v>0</v>
      </c>
      <c r="H134" s="45">
        <v>0</v>
      </c>
    </row>
    <row r="135" spans="1:13" ht="23.25" customHeight="1" x14ac:dyDescent="0.2">
      <c r="A135" s="77" t="s">
        <v>27</v>
      </c>
      <c r="B135" s="70" t="s">
        <v>154</v>
      </c>
      <c r="C135" s="71"/>
      <c r="D135" s="2" t="s">
        <v>9</v>
      </c>
      <c r="E135" s="23">
        <f>E137+E138+E139+E140</f>
        <v>0</v>
      </c>
      <c r="F135" s="23">
        <f>F137+F138+F139+F140</f>
        <v>0</v>
      </c>
      <c r="G135" s="23">
        <f>G137+G138+G139+G140</f>
        <v>1175.5</v>
      </c>
      <c r="H135" s="50">
        <f>H137+H138+H139+H140</f>
        <v>154.5</v>
      </c>
    </row>
    <row r="136" spans="1:13" ht="18" customHeight="1" x14ac:dyDescent="0.2">
      <c r="A136" s="77"/>
      <c r="B136" s="71"/>
      <c r="C136" s="71"/>
      <c r="D136" s="3" t="s">
        <v>7</v>
      </c>
      <c r="E136" s="16"/>
      <c r="F136" s="16"/>
      <c r="G136" s="20"/>
      <c r="H136" s="45"/>
    </row>
    <row r="137" spans="1:13" ht="23.25" customHeight="1" x14ac:dyDescent="0.2">
      <c r="A137" s="77"/>
      <c r="B137" s="71"/>
      <c r="C137" s="71"/>
      <c r="D137" s="4" t="s">
        <v>14</v>
      </c>
      <c r="E137" s="16">
        <v>0</v>
      </c>
      <c r="F137" s="16">
        <v>0</v>
      </c>
      <c r="G137" s="20">
        <v>0</v>
      </c>
      <c r="H137" s="45">
        <v>0</v>
      </c>
      <c r="M137" t="s">
        <v>23</v>
      </c>
    </row>
    <row r="138" spans="1:13" ht="23.25" customHeight="1" x14ac:dyDescent="0.2">
      <c r="A138" s="77"/>
      <c r="B138" s="71"/>
      <c r="C138" s="71"/>
      <c r="D138" s="5" t="s">
        <v>11</v>
      </c>
      <c r="E138" s="16">
        <v>0</v>
      </c>
      <c r="F138" s="16">
        <v>0</v>
      </c>
      <c r="G138" s="20">
        <v>0</v>
      </c>
      <c r="H138" s="45">
        <v>0</v>
      </c>
    </row>
    <row r="139" spans="1:13" ht="23.25" customHeight="1" x14ac:dyDescent="0.2">
      <c r="A139" s="77"/>
      <c r="B139" s="71"/>
      <c r="C139" s="71"/>
      <c r="D139" s="6" t="s">
        <v>12</v>
      </c>
      <c r="E139" s="16">
        <v>0</v>
      </c>
      <c r="F139" s="16">
        <v>0</v>
      </c>
      <c r="G139" s="20">
        <v>1175.5</v>
      </c>
      <c r="H139" s="45">
        <v>154.5</v>
      </c>
    </row>
    <row r="140" spans="1:13" ht="39.75" customHeight="1" x14ac:dyDescent="0.2">
      <c r="A140" s="77"/>
      <c r="B140" s="72"/>
      <c r="C140" s="71"/>
      <c r="D140" s="7" t="s">
        <v>13</v>
      </c>
      <c r="E140" s="16">
        <v>0</v>
      </c>
      <c r="F140" s="16">
        <v>0</v>
      </c>
      <c r="G140" s="20">
        <v>0</v>
      </c>
      <c r="H140" s="45">
        <v>0</v>
      </c>
    </row>
    <row r="141" spans="1:13" ht="23.25" customHeight="1" x14ac:dyDescent="0.2">
      <c r="A141" s="76" t="s">
        <v>51</v>
      </c>
      <c r="B141" s="70" t="s">
        <v>153</v>
      </c>
      <c r="C141" s="71"/>
      <c r="D141" s="2" t="s">
        <v>9</v>
      </c>
      <c r="E141" s="23">
        <f>E143+E144+E145+E146</f>
        <v>9107</v>
      </c>
      <c r="F141" s="23">
        <f>F143+F144+F145+F146</f>
        <v>2592</v>
      </c>
      <c r="G141" s="23">
        <f>G143+G144+G145+G146</f>
        <v>3992.8715499999998</v>
      </c>
      <c r="H141" s="50">
        <f>H143+H144+H145+H146</f>
        <v>1330.875</v>
      </c>
    </row>
    <row r="142" spans="1:13" ht="17.25" customHeight="1" x14ac:dyDescent="0.2">
      <c r="A142" s="76"/>
      <c r="B142" s="71"/>
      <c r="C142" s="71"/>
      <c r="D142" s="3" t="s">
        <v>7</v>
      </c>
      <c r="E142" s="16"/>
      <c r="F142" s="16"/>
      <c r="G142" s="20"/>
      <c r="H142" s="45"/>
    </row>
    <row r="143" spans="1:13" ht="18" customHeight="1" x14ac:dyDescent="0.2">
      <c r="A143" s="76"/>
      <c r="B143" s="71"/>
      <c r="C143" s="71"/>
      <c r="D143" s="4" t="s">
        <v>14</v>
      </c>
      <c r="E143" s="16">
        <v>3213</v>
      </c>
      <c r="F143" s="16">
        <v>1068</v>
      </c>
      <c r="G143" s="20">
        <v>1528.48542</v>
      </c>
      <c r="H143" s="45">
        <v>431.48541999999998</v>
      </c>
    </row>
    <row r="144" spans="1:13" ht="17.25" customHeight="1" x14ac:dyDescent="0.2">
      <c r="A144" s="76"/>
      <c r="B144" s="71"/>
      <c r="C144" s="71"/>
      <c r="D144" s="5" t="s">
        <v>11</v>
      </c>
      <c r="E144" s="16">
        <v>2644</v>
      </c>
      <c r="F144" s="16">
        <v>874</v>
      </c>
      <c r="G144" s="20">
        <v>1499.87</v>
      </c>
      <c r="H144" s="45">
        <v>584.87345000000005</v>
      </c>
    </row>
    <row r="145" spans="1:9" ht="20.25" customHeight="1" x14ac:dyDescent="0.2">
      <c r="A145" s="76"/>
      <c r="B145" s="71"/>
      <c r="C145" s="71"/>
      <c r="D145" s="6" t="s">
        <v>12</v>
      </c>
      <c r="E145" s="16">
        <v>3250</v>
      </c>
      <c r="F145" s="16">
        <v>650</v>
      </c>
      <c r="G145" s="20">
        <v>964.51612999999998</v>
      </c>
      <c r="H145" s="45">
        <v>314.51612999999998</v>
      </c>
    </row>
    <row r="146" spans="1:9" ht="35.25" customHeight="1" x14ac:dyDescent="0.2">
      <c r="A146" s="76"/>
      <c r="B146" s="72"/>
      <c r="C146" s="71"/>
      <c r="D146" s="7" t="s">
        <v>13</v>
      </c>
      <c r="E146" s="16">
        <v>0</v>
      </c>
      <c r="F146" s="16">
        <v>0</v>
      </c>
      <c r="G146" s="20">
        <v>0</v>
      </c>
      <c r="H146" s="45">
        <v>0</v>
      </c>
    </row>
    <row r="147" spans="1:9" ht="23.25" customHeight="1" x14ac:dyDescent="0.2">
      <c r="A147" s="76" t="s">
        <v>105</v>
      </c>
      <c r="B147" s="70" t="s">
        <v>103</v>
      </c>
      <c r="C147" s="71"/>
      <c r="D147" s="2" t="s">
        <v>9</v>
      </c>
      <c r="E147" s="23">
        <f>E149+E150+E151+E152</f>
        <v>0</v>
      </c>
      <c r="F147" s="23">
        <f>F149+F150+F151+F152</f>
        <v>0</v>
      </c>
      <c r="G147" s="23">
        <f>G149+G150+G151+G152</f>
        <v>0</v>
      </c>
      <c r="H147" s="50">
        <f>H149+H150+H151+H152</f>
        <v>0</v>
      </c>
    </row>
    <row r="148" spans="1:9" ht="16.5" customHeight="1" x14ac:dyDescent="0.2">
      <c r="A148" s="76"/>
      <c r="B148" s="71"/>
      <c r="C148" s="71"/>
      <c r="D148" s="3" t="s">
        <v>7</v>
      </c>
      <c r="E148" s="16"/>
      <c r="F148" s="16"/>
      <c r="G148" s="20"/>
      <c r="H148" s="45"/>
    </row>
    <row r="149" spans="1:9" ht="19.5" customHeight="1" x14ac:dyDescent="0.2">
      <c r="A149" s="76"/>
      <c r="B149" s="71"/>
      <c r="C149" s="71"/>
      <c r="D149" s="4" t="s">
        <v>14</v>
      </c>
      <c r="E149" s="16">
        <v>0</v>
      </c>
      <c r="F149" s="16">
        <v>0</v>
      </c>
      <c r="G149" s="20">
        <v>0</v>
      </c>
      <c r="H149" s="45">
        <v>0</v>
      </c>
    </row>
    <row r="150" spans="1:9" ht="19.5" customHeight="1" x14ac:dyDescent="0.2">
      <c r="A150" s="76"/>
      <c r="B150" s="71"/>
      <c r="C150" s="71"/>
      <c r="D150" s="5" t="s">
        <v>11</v>
      </c>
      <c r="E150" s="16">
        <v>0</v>
      </c>
      <c r="F150" s="16">
        <v>0</v>
      </c>
      <c r="G150" s="20">
        <v>0</v>
      </c>
      <c r="H150" s="45">
        <v>0</v>
      </c>
    </row>
    <row r="151" spans="1:9" ht="16.5" customHeight="1" x14ac:dyDescent="0.2">
      <c r="A151" s="76"/>
      <c r="B151" s="71"/>
      <c r="C151" s="71"/>
      <c r="D151" s="6" t="s">
        <v>12</v>
      </c>
      <c r="E151" s="16">
        <v>0</v>
      </c>
      <c r="F151" s="16">
        <v>0</v>
      </c>
      <c r="G151" s="20">
        <v>0</v>
      </c>
      <c r="H151" s="45">
        <v>0</v>
      </c>
    </row>
    <row r="152" spans="1:9" ht="39" customHeight="1" x14ac:dyDescent="0.2">
      <c r="A152" s="82"/>
      <c r="B152" s="72"/>
      <c r="C152" s="72"/>
      <c r="D152" s="7" t="s">
        <v>13</v>
      </c>
      <c r="E152" s="16">
        <v>0</v>
      </c>
      <c r="F152" s="16">
        <v>0</v>
      </c>
      <c r="G152" s="20">
        <v>0</v>
      </c>
      <c r="H152" s="45">
        <v>0</v>
      </c>
    </row>
    <row r="153" spans="1:9" ht="23.25" customHeight="1" x14ac:dyDescent="0.2">
      <c r="A153" s="76" t="s">
        <v>102</v>
      </c>
      <c r="B153" s="70" t="s">
        <v>55</v>
      </c>
      <c r="C153" s="30"/>
      <c r="D153" s="2" t="s">
        <v>9</v>
      </c>
      <c r="E153" s="23">
        <f>E155+E156+E157+E158</f>
        <v>36</v>
      </c>
      <c r="F153" s="23">
        <f>F155+F156+F157+F158</f>
        <v>9</v>
      </c>
      <c r="G153" s="23">
        <f>G155+G156+G157+G158</f>
        <v>80.021870000000007</v>
      </c>
      <c r="H153" s="50">
        <f>H155+H156+H157+H158</f>
        <v>80.021870000000007</v>
      </c>
    </row>
    <row r="154" spans="1:9" ht="16.5" customHeight="1" x14ac:dyDescent="0.2">
      <c r="A154" s="76"/>
      <c r="B154" s="71"/>
      <c r="C154" s="30"/>
      <c r="D154" s="3" t="s">
        <v>7</v>
      </c>
      <c r="E154" s="16"/>
      <c r="F154" s="16"/>
      <c r="G154" s="20"/>
      <c r="H154" s="45"/>
    </row>
    <row r="155" spans="1:9" ht="19.5" customHeight="1" x14ac:dyDescent="0.2">
      <c r="A155" s="76"/>
      <c r="B155" s="71"/>
      <c r="C155" s="30"/>
      <c r="D155" s="4" t="s">
        <v>14</v>
      </c>
      <c r="E155" s="16">
        <v>0</v>
      </c>
      <c r="F155" s="16">
        <v>0</v>
      </c>
      <c r="G155" s="20">
        <v>0</v>
      </c>
      <c r="H155" s="45">
        <v>0</v>
      </c>
    </row>
    <row r="156" spans="1:9" ht="19.5" customHeight="1" x14ac:dyDescent="0.2">
      <c r="A156" s="76"/>
      <c r="B156" s="71"/>
      <c r="C156" s="30"/>
      <c r="D156" s="5" t="s">
        <v>11</v>
      </c>
      <c r="E156" s="16">
        <v>0</v>
      </c>
      <c r="F156" s="16">
        <v>0</v>
      </c>
      <c r="G156" s="20">
        <v>77.621210000000005</v>
      </c>
      <c r="H156" s="45">
        <v>77.621210000000005</v>
      </c>
    </row>
    <row r="157" spans="1:9" ht="16.5" customHeight="1" x14ac:dyDescent="0.2">
      <c r="A157" s="76"/>
      <c r="B157" s="71"/>
      <c r="C157" s="30"/>
      <c r="D157" s="6" t="s">
        <v>12</v>
      </c>
      <c r="E157" s="16">
        <v>36</v>
      </c>
      <c r="F157" s="16">
        <v>9</v>
      </c>
      <c r="G157" s="20">
        <v>2.4006599999999998</v>
      </c>
      <c r="H157" s="45">
        <v>2.4006599999999998</v>
      </c>
    </row>
    <row r="158" spans="1:9" ht="33" customHeight="1" x14ac:dyDescent="0.2">
      <c r="A158" s="82"/>
      <c r="B158" s="72"/>
      <c r="C158" s="30"/>
      <c r="D158" s="7" t="s">
        <v>13</v>
      </c>
      <c r="E158" s="16">
        <v>0</v>
      </c>
      <c r="F158" s="16">
        <v>0</v>
      </c>
      <c r="G158" s="20">
        <v>0</v>
      </c>
      <c r="H158" s="45">
        <v>0</v>
      </c>
    </row>
    <row r="159" spans="1:9" ht="15.6" customHeight="1" x14ac:dyDescent="0.2">
      <c r="A159" s="77" t="s">
        <v>106</v>
      </c>
      <c r="B159" s="70" t="s">
        <v>108</v>
      </c>
      <c r="C159" s="70" t="s">
        <v>112</v>
      </c>
      <c r="D159" s="34" t="s">
        <v>9</v>
      </c>
      <c r="E159" s="36">
        <f>E165+E171+E183+E177</f>
        <v>191981</v>
      </c>
      <c r="F159" s="36">
        <f>F165+F171+F183+F177</f>
        <v>39865.410000000003</v>
      </c>
      <c r="G159" s="36">
        <f>G165+G171+G183+G177</f>
        <v>49245.140630000002</v>
      </c>
      <c r="H159" s="48">
        <f>H165+H171+H183+H177</f>
        <v>16571.140630000002</v>
      </c>
      <c r="I159" s="106"/>
    </row>
    <row r="160" spans="1:9" ht="15.75" x14ac:dyDescent="0.2">
      <c r="A160" s="77"/>
      <c r="B160" s="71"/>
      <c r="C160" s="71"/>
      <c r="D160" s="3" t="s">
        <v>7</v>
      </c>
      <c r="E160" s="16"/>
      <c r="F160" s="16"/>
      <c r="G160" s="16"/>
      <c r="H160" s="45"/>
      <c r="I160" s="106"/>
    </row>
    <row r="161" spans="1:9" ht="15.75" x14ac:dyDescent="0.2">
      <c r="A161" s="77"/>
      <c r="B161" s="71"/>
      <c r="C161" s="71"/>
      <c r="D161" s="4" t="s">
        <v>10</v>
      </c>
      <c r="E161" s="16">
        <f t="shared" ref="E161:H162" si="22">E167+E173+E185</f>
        <v>0</v>
      </c>
      <c r="F161" s="16">
        <f t="shared" si="22"/>
        <v>0</v>
      </c>
      <c r="G161" s="16">
        <f t="shared" si="22"/>
        <v>0</v>
      </c>
      <c r="H161" s="45">
        <f t="shared" si="22"/>
        <v>0</v>
      </c>
      <c r="I161" s="106"/>
    </row>
    <row r="162" spans="1:9" ht="15.75" x14ac:dyDescent="0.2">
      <c r="A162" s="77"/>
      <c r="B162" s="71"/>
      <c r="C162" s="71"/>
      <c r="D162" s="5" t="s">
        <v>11</v>
      </c>
      <c r="E162" s="16">
        <f t="shared" si="22"/>
        <v>0</v>
      </c>
      <c r="F162" s="16">
        <f t="shared" si="22"/>
        <v>0</v>
      </c>
      <c r="G162" s="16">
        <f t="shared" si="22"/>
        <v>0</v>
      </c>
      <c r="H162" s="45">
        <f t="shared" si="22"/>
        <v>0</v>
      </c>
      <c r="I162" s="106"/>
    </row>
    <row r="163" spans="1:9" ht="15.75" x14ac:dyDescent="0.2">
      <c r="A163" s="77"/>
      <c r="B163" s="71"/>
      <c r="C163" s="71"/>
      <c r="D163" s="6" t="s">
        <v>12</v>
      </c>
      <c r="E163" s="16">
        <f>E169+E175+E187+E181</f>
        <v>191806</v>
      </c>
      <c r="F163" s="16">
        <f>F169+F175+F187+F181</f>
        <v>39865.410000000003</v>
      </c>
      <c r="G163" s="16">
        <f>G169+G175+G187+G181</f>
        <v>49245.140630000002</v>
      </c>
      <c r="H163" s="45">
        <f>H169+H175+H187+H181</f>
        <v>16571.140630000002</v>
      </c>
      <c r="I163" s="106"/>
    </row>
    <row r="164" spans="1:9" ht="33" customHeight="1" x14ac:dyDescent="0.2">
      <c r="A164" s="77"/>
      <c r="B164" s="72"/>
      <c r="C164" s="71"/>
      <c r="D164" s="7" t="s">
        <v>13</v>
      </c>
      <c r="E164" s="16">
        <f>E170+E176+E188+E182</f>
        <v>175</v>
      </c>
      <c r="F164" s="16">
        <f>F170+F176+F188+F182</f>
        <v>0</v>
      </c>
      <c r="G164" s="16">
        <f>G170+G176+G188+G182</f>
        <v>0</v>
      </c>
      <c r="H164" s="45">
        <f>H170+H176+H188</f>
        <v>0</v>
      </c>
      <c r="I164" s="106"/>
    </row>
    <row r="165" spans="1:9" ht="15.75" x14ac:dyDescent="0.2">
      <c r="A165" s="83" t="s">
        <v>107</v>
      </c>
      <c r="B165" s="81" t="s">
        <v>45</v>
      </c>
      <c r="C165" s="71"/>
      <c r="D165" s="2" t="s">
        <v>9</v>
      </c>
      <c r="E165" s="18">
        <f>E167+E168+E169+E170</f>
        <v>2547</v>
      </c>
      <c r="F165" s="18">
        <f>F167+F168+F169+F170</f>
        <v>669.41</v>
      </c>
      <c r="G165" s="18">
        <f>G167+G168+G169+G170</f>
        <v>1381.5820000000001</v>
      </c>
      <c r="H165" s="52">
        <f>H167+H168+H169+H170</f>
        <v>295.58199999999999</v>
      </c>
    </row>
    <row r="166" spans="1:9" ht="15.75" x14ac:dyDescent="0.2">
      <c r="A166" s="76"/>
      <c r="B166" s="81"/>
      <c r="C166" s="71"/>
      <c r="D166" s="3" t="s">
        <v>7</v>
      </c>
      <c r="E166" s="17"/>
      <c r="F166" s="17"/>
      <c r="G166" s="17"/>
      <c r="H166" s="49"/>
    </row>
    <row r="167" spans="1:9" ht="15.75" x14ac:dyDescent="0.2">
      <c r="A167" s="76"/>
      <c r="B167" s="81"/>
      <c r="C167" s="71"/>
      <c r="D167" s="4" t="s">
        <v>10</v>
      </c>
      <c r="E167" s="17">
        <v>0</v>
      </c>
      <c r="F167" s="17">
        <v>0</v>
      </c>
      <c r="G167" s="17">
        <v>0</v>
      </c>
      <c r="H167" s="49">
        <v>0</v>
      </c>
    </row>
    <row r="168" spans="1:9" ht="15.75" x14ac:dyDescent="0.2">
      <c r="A168" s="76"/>
      <c r="B168" s="81"/>
      <c r="C168" s="71"/>
      <c r="D168" s="5" t="s">
        <v>11</v>
      </c>
      <c r="E168" s="17">
        <v>0</v>
      </c>
      <c r="F168" s="17">
        <v>0</v>
      </c>
      <c r="G168" s="17">
        <v>0</v>
      </c>
      <c r="H168" s="49">
        <v>0</v>
      </c>
    </row>
    <row r="169" spans="1:9" ht="15.75" x14ac:dyDescent="0.2">
      <c r="A169" s="76"/>
      <c r="B169" s="81"/>
      <c r="C169" s="71"/>
      <c r="D169" s="6" t="s">
        <v>12</v>
      </c>
      <c r="E169" s="17">
        <v>2547</v>
      </c>
      <c r="F169" s="17">
        <v>669.41</v>
      </c>
      <c r="G169" s="17">
        <v>1381.5820000000001</v>
      </c>
      <c r="H169" s="49">
        <v>295.58199999999999</v>
      </c>
    </row>
    <row r="170" spans="1:9" ht="31.5" x14ac:dyDescent="0.2">
      <c r="A170" s="82"/>
      <c r="B170" s="81"/>
      <c r="C170" s="71"/>
      <c r="D170" s="7" t="s">
        <v>13</v>
      </c>
      <c r="E170" s="17">
        <v>0</v>
      </c>
      <c r="F170" s="17">
        <v>0</v>
      </c>
      <c r="G170" s="17">
        <v>0</v>
      </c>
      <c r="H170" s="49">
        <v>0</v>
      </c>
    </row>
    <row r="171" spans="1:9" ht="15.75" x14ac:dyDescent="0.2">
      <c r="A171" s="83" t="s">
        <v>109</v>
      </c>
      <c r="B171" s="70" t="s">
        <v>46</v>
      </c>
      <c r="C171" s="71"/>
      <c r="D171" s="2" t="s">
        <v>9</v>
      </c>
      <c r="E171" s="18">
        <f>E173+E174+E175+E176</f>
        <v>17543</v>
      </c>
      <c r="F171" s="18">
        <f>F173+F174+F175+F176</f>
        <v>3048</v>
      </c>
      <c r="G171" s="18">
        <f>G173+G174+G175+G176</f>
        <v>3900.2873</v>
      </c>
      <c r="H171" s="52">
        <f>H173+H174+H175+H176</f>
        <v>1020.2873</v>
      </c>
    </row>
    <row r="172" spans="1:9" ht="15.75" x14ac:dyDescent="0.2">
      <c r="A172" s="76"/>
      <c r="B172" s="71"/>
      <c r="C172" s="71"/>
      <c r="D172" s="3" t="s">
        <v>7</v>
      </c>
      <c r="E172" s="17"/>
      <c r="F172" s="17"/>
      <c r="G172" s="17"/>
      <c r="H172" s="49"/>
    </row>
    <row r="173" spans="1:9" ht="15.75" x14ac:dyDescent="0.2">
      <c r="A173" s="76"/>
      <c r="B173" s="71"/>
      <c r="C173" s="71"/>
      <c r="D173" s="4" t="s">
        <v>10</v>
      </c>
      <c r="E173" s="17">
        <v>0</v>
      </c>
      <c r="F173" s="17">
        <v>0</v>
      </c>
      <c r="G173" s="17">
        <v>0</v>
      </c>
      <c r="H173" s="49">
        <v>0</v>
      </c>
    </row>
    <row r="174" spans="1:9" ht="18.75" x14ac:dyDescent="0.2">
      <c r="A174" s="76"/>
      <c r="B174" s="71"/>
      <c r="C174" s="71"/>
      <c r="D174" s="5" t="s">
        <v>11</v>
      </c>
      <c r="E174" s="17">
        <v>0</v>
      </c>
      <c r="F174" s="32">
        <v>0</v>
      </c>
      <c r="G174" s="17">
        <v>0</v>
      </c>
      <c r="H174" s="49">
        <v>0</v>
      </c>
    </row>
    <row r="175" spans="1:9" ht="15.75" x14ac:dyDescent="0.2">
      <c r="A175" s="76"/>
      <c r="B175" s="71"/>
      <c r="C175" s="71"/>
      <c r="D175" s="6" t="s">
        <v>12</v>
      </c>
      <c r="E175" s="17">
        <v>17496</v>
      </c>
      <c r="F175" s="17">
        <v>3048</v>
      </c>
      <c r="G175" s="17">
        <v>3900.2873</v>
      </c>
      <c r="H175" s="49">
        <v>1020.2873</v>
      </c>
    </row>
    <row r="176" spans="1:9" ht="31.5" x14ac:dyDescent="0.2">
      <c r="A176" s="82"/>
      <c r="B176" s="72"/>
      <c r="C176" s="71"/>
      <c r="D176" s="7" t="s">
        <v>13</v>
      </c>
      <c r="E176" s="17">
        <v>47</v>
      </c>
      <c r="F176" s="17">
        <v>0</v>
      </c>
      <c r="G176" s="17">
        <v>0</v>
      </c>
      <c r="H176" s="49">
        <v>0</v>
      </c>
    </row>
    <row r="177" spans="1:8" ht="15.75" x14ac:dyDescent="0.2">
      <c r="A177" s="83" t="s">
        <v>110</v>
      </c>
      <c r="B177" s="70" t="s">
        <v>47</v>
      </c>
      <c r="C177" s="71"/>
      <c r="D177" s="2" t="s">
        <v>9</v>
      </c>
      <c r="E177" s="18">
        <f>E179+E180+E181+E182</f>
        <v>44574</v>
      </c>
      <c r="F177" s="18">
        <f>F179+F180+F181+F182</f>
        <v>10220</v>
      </c>
      <c r="G177" s="18">
        <f>G179+G180+G181+G182</f>
        <v>11282.983389999999</v>
      </c>
      <c r="H177" s="52">
        <f>H179+H180+H181+H182</f>
        <v>3614.9833899999999</v>
      </c>
    </row>
    <row r="178" spans="1:8" ht="15.75" x14ac:dyDescent="0.2">
      <c r="A178" s="76"/>
      <c r="B178" s="71"/>
      <c r="C178" s="71"/>
      <c r="D178" s="3" t="s">
        <v>7</v>
      </c>
      <c r="E178" s="17"/>
      <c r="F178" s="17"/>
      <c r="G178" s="17"/>
      <c r="H178" s="49"/>
    </row>
    <row r="179" spans="1:8" ht="15.75" x14ac:dyDescent="0.2">
      <c r="A179" s="76"/>
      <c r="B179" s="71"/>
      <c r="C179" s="71"/>
      <c r="D179" s="4" t="s">
        <v>10</v>
      </c>
      <c r="E179" s="17">
        <v>0</v>
      </c>
      <c r="F179" s="17">
        <v>0</v>
      </c>
      <c r="G179" s="17">
        <v>0</v>
      </c>
      <c r="H179" s="49">
        <v>0</v>
      </c>
    </row>
    <row r="180" spans="1:8" ht="15.75" x14ac:dyDescent="0.2">
      <c r="A180" s="76"/>
      <c r="B180" s="71"/>
      <c r="C180" s="71"/>
      <c r="D180" s="5" t="s">
        <v>11</v>
      </c>
      <c r="E180" s="17">
        <v>0</v>
      </c>
      <c r="F180" s="17">
        <v>0</v>
      </c>
      <c r="G180" s="17">
        <v>0</v>
      </c>
      <c r="H180" s="49">
        <v>0</v>
      </c>
    </row>
    <row r="181" spans="1:8" ht="15.75" x14ac:dyDescent="0.2">
      <c r="A181" s="76"/>
      <c r="B181" s="71"/>
      <c r="C181" s="71"/>
      <c r="D181" s="6" t="s">
        <v>12</v>
      </c>
      <c r="E181" s="17">
        <v>44446</v>
      </c>
      <c r="F181" s="17">
        <v>10220</v>
      </c>
      <c r="G181" s="17">
        <v>11282.983389999999</v>
      </c>
      <c r="H181" s="49">
        <v>3614.9833899999999</v>
      </c>
    </row>
    <row r="182" spans="1:8" ht="31.5" x14ac:dyDescent="0.2">
      <c r="A182" s="82"/>
      <c r="B182" s="72"/>
      <c r="C182" s="71"/>
      <c r="D182" s="7" t="s">
        <v>13</v>
      </c>
      <c r="E182" s="17">
        <v>128</v>
      </c>
      <c r="F182" s="17">
        <v>0</v>
      </c>
      <c r="G182" s="17">
        <v>0</v>
      </c>
      <c r="H182" s="49">
        <v>0</v>
      </c>
    </row>
    <row r="183" spans="1:8" ht="15.75" x14ac:dyDescent="0.2">
      <c r="A183" s="85" t="s">
        <v>111</v>
      </c>
      <c r="B183" s="70" t="s">
        <v>19</v>
      </c>
      <c r="C183" s="71"/>
      <c r="D183" s="2" t="s">
        <v>9</v>
      </c>
      <c r="E183" s="18">
        <f>E185+E186+E187+E188</f>
        <v>127317</v>
      </c>
      <c r="F183" s="18">
        <f>F185+F186+F187+F188</f>
        <v>25928</v>
      </c>
      <c r="G183" s="18">
        <f>G185+G186+G187+G188</f>
        <v>32680.287939999998</v>
      </c>
      <c r="H183" s="52">
        <f>H185+H186+H187+H188</f>
        <v>11640.28794</v>
      </c>
    </row>
    <row r="184" spans="1:8" ht="15.75" x14ac:dyDescent="0.2">
      <c r="A184" s="86"/>
      <c r="B184" s="84"/>
      <c r="C184" s="71"/>
      <c r="D184" s="3" t="s">
        <v>7</v>
      </c>
      <c r="E184" s="17"/>
      <c r="F184" s="17"/>
      <c r="G184" s="17"/>
      <c r="H184" s="49"/>
    </row>
    <row r="185" spans="1:8" ht="15.75" x14ac:dyDescent="0.2">
      <c r="A185" s="86"/>
      <c r="B185" s="84"/>
      <c r="C185" s="71"/>
      <c r="D185" s="4" t="s">
        <v>10</v>
      </c>
      <c r="E185" s="17">
        <v>0</v>
      </c>
      <c r="F185" s="17">
        <v>0</v>
      </c>
      <c r="G185" s="17">
        <v>0</v>
      </c>
      <c r="H185" s="49">
        <v>0</v>
      </c>
    </row>
    <row r="186" spans="1:8" ht="15.75" x14ac:dyDescent="0.2">
      <c r="A186" s="86"/>
      <c r="B186" s="84"/>
      <c r="C186" s="71"/>
      <c r="D186" s="5" t="s">
        <v>11</v>
      </c>
      <c r="E186" s="17">
        <v>0</v>
      </c>
      <c r="F186" s="17">
        <v>0</v>
      </c>
      <c r="G186" s="17">
        <v>0</v>
      </c>
      <c r="H186" s="49">
        <v>0</v>
      </c>
    </row>
    <row r="187" spans="1:8" ht="15.75" x14ac:dyDescent="0.2">
      <c r="A187" s="86"/>
      <c r="B187" s="84"/>
      <c r="C187" s="71"/>
      <c r="D187" s="6" t="s">
        <v>12</v>
      </c>
      <c r="E187" s="17">
        <v>127317</v>
      </c>
      <c r="F187" s="17">
        <v>25928</v>
      </c>
      <c r="G187" s="17">
        <v>32680.287939999998</v>
      </c>
      <c r="H187" s="49">
        <v>11640.28794</v>
      </c>
    </row>
    <row r="188" spans="1:8" ht="31.5" x14ac:dyDescent="0.2">
      <c r="A188" s="87"/>
      <c r="B188" s="88"/>
      <c r="C188" s="72"/>
      <c r="D188" s="7" t="s">
        <v>13</v>
      </c>
      <c r="E188" s="17">
        <v>0</v>
      </c>
      <c r="F188" s="17">
        <v>0</v>
      </c>
      <c r="G188" s="17">
        <v>0</v>
      </c>
      <c r="H188" s="49">
        <v>0</v>
      </c>
    </row>
    <row r="189" spans="1:8" ht="31.5" customHeight="1" x14ac:dyDescent="0.2">
      <c r="A189" s="85" t="s">
        <v>60</v>
      </c>
      <c r="B189" s="70" t="s">
        <v>114</v>
      </c>
      <c r="C189" s="70" t="s">
        <v>113</v>
      </c>
      <c r="D189" s="2" t="s">
        <v>9</v>
      </c>
      <c r="E189" s="18">
        <f>E191+E192+E193+E194</f>
        <v>2199</v>
      </c>
      <c r="F189" s="18">
        <f>F191+F192+F193+F194</f>
        <v>1547</v>
      </c>
      <c r="G189" s="18">
        <f>G191+G192+G193+G194</f>
        <v>78</v>
      </c>
      <c r="H189" s="52">
        <f>H191+H192+H193+H194</f>
        <v>78</v>
      </c>
    </row>
    <row r="190" spans="1:8" ht="15.75" x14ac:dyDescent="0.2">
      <c r="A190" s="86"/>
      <c r="B190" s="84"/>
      <c r="C190" s="71"/>
      <c r="D190" s="3" t="s">
        <v>7</v>
      </c>
      <c r="E190" s="17"/>
      <c r="F190" s="17"/>
      <c r="G190" s="17"/>
      <c r="H190" s="49"/>
    </row>
    <row r="191" spans="1:8" ht="15.75" x14ac:dyDescent="0.2">
      <c r="A191" s="86"/>
      <c r="B191" s="84"/>
      <c r="C191" s="71"/>
      <c r="D191" s="4" t="s">
        <v>10</v>
      </c>
      <c r="E191" s="17">
        <v>0</v>
      </c>
      <c r="F191" s="17">
        <v>0</v>
      </c>
      <c r="G191" s="17">
        <v>0</v>
      </c>
      <c r="H191" s="49">
        <v>0</v>
      </c>
    </row>
    <row r="192" spans="1:8" ht="15.75" x14ac:dyDescent="0.2">
      <c r="A192" s="86"/>
      <c r="B192" s="84"/>
      <c r="C192" s="71"/>
      <c r="D192" s="5" t="s">
        <v>11</v>
      </c>
      <c r="E192" s="17">
        <v>0</v>
      </c>
      <c r="F192" s="17">
        <v>0</v>
      </c>
      <c r="G192" s="17">
        <v>0</v>
      </c>
      <c r="H192" s="49">
        <v>0</v>
      </c>
    </row>
    <row r="193" spans="1:9" ht="15.75" x14ac:dyDescent="0.2">
      <c r="A193" s="86"/>
      <c r="B193" s="84"/>
      <c r="C193" s="71"/>
      <c r="D193" s="6" t="s">
        <v>12</v>
      </c>
      <c r="E193" s="17">
        <v>2199</v>
      </c>
      <c r="F193" s="17">
        <v>1547</v>
      </c>
      <c r="G193" s="17">
        <v>78</v>
      </c>
      <c r="H193" s="49">
        <v>78</v>
      </c>
    </row>
    <row r="194" spans="1:9" ht="31.5" x14ac:dyDescent="0.2">
      <c r="A194" s="87"/>
      <c r="B194" s="88"/>
      <c r="C194" s="72"/>
      <c r="D194" s="7" t="s">
        <v>13</v>
      </c>
      <c r="E194" s="17">
        <v>0</v>
      </c>
      <c r="F194" s="17">
        <v>0</v>
      </c>
      <c r="G194" s="17">
        <v>0</v>
      </c>
      <c r="H194" s="49">
        <v>0</v>
      </c>
    </row>
    <row r="195" spans="1:9" ht="22.5" customHeight="1" x14ac:dyDescent="0.2">
      <c r="A195" s="73" t="s">
        <v>61</v>
      </c>
      <c r="B195" s="70" t="s">
        <v>115</v>
      </c>
      <c r="C195" s="70" t="s">
        <v>116</v>
      </c>
      <c r="D195" s="34" t="s">
        <v>9</v>
      </c>
      <c r="E195" s="36">
        <f>E197+E198+E199+E200</f>
        <v>698866</v>
      </c>
      <c r="F195" s="36">
        <f>F197+F198+F199+F200</f>
        <v>109589</v>
      </c>
      <c r="G195" s="36">
        <f>G197+G198+G199+G200</f>
        <v>246484.57978000003</v>
      </c>
      <c r="H195" s="48">
        <f>H197+H198+H199+H200</f>
        <v>74402.57978</v>
      </c>
      <c r="I195" s="106"/>
    </row>
    <row r="196" spans="1:9" ht="15.75" customHeight="1" x14ac:dyDescent="0.2">
      <c r="A196" s="74"/>
      <c r="B196" s="71"/>
      <c r="C196" s="71"/>
      <c r="D196" s="3" t="s">
        <v>7</v>
      </c>
      <c r="E196" s="21"/>
      <c r="F196" s="21"/>
      <c r="G196" s="20"/>
      <c r="H196" s="47"/>
      <c r="I196" s="106"/>
    </row>
    <row r="197" spans="1:9" ht="21" customHeight="1" x14ac:dyDescent="0.2">
      <c r="A197" s="74"/>
      <c r="B197" s="71"/>
      <c r="C197" s="71"/>
      <c r="D197" s="4" t="s">
        <v>14</v>
      </c>
      <c r="E197" s="17">
        <f>E203+E209+E215+E221</f>
        <v>1722</v>
      </c>
      <c r="F197" s="17">
        <f>F203+F209+F221</f>
        <v>880</v>
      </c>
      <c r="G197" s="20">
        <f t="shared" ref="G197:H200" si="23">G203+G209+G221+G215</f>
        <v>1351.33626</v>
      </c>
      <c r="H197" s="54">
        <f t="shared" si="23"/>
        <v>526.33626000000004</v>
      </c>
      <c r="I197" s="106"/>
    </row>
    <row r="198" spans="1:9" ht="18.75" customHeight="1" x14ac:dyDescent="0.2">
      <c r="A198" s="74"/>
      <c r="B198" s="71"/>
      <c r="C198" s="71"/>
      <c r="D198" s="5" t="s">
        <v>11</v>
      </c>
      <c r="E198" s="17">
        <f t="shared" ref="E198:F200" si="24">E204+E210+E216+E222</f>
        <v>202881</v>
      </c>
      <c r="F198" s="17">
        <f t="shared" si="24"/>
        <v>10000</v>
      </c>
      <c r="G198" s="20">
        <f t="shared" si="23"/>
        <v>76077.226880000002</v>
      </c>
      <c r="H198" s="54">
        <f t="shared" si="23"/>
        <v>11463.22688</v>
      </c>
      <c r="I198" s="106"/>
    </row>
    <row r="199" spans="1:9" ht="18.75" customHeight="1" x14ac:dyDescent="0.2">
      <c r="A199" s="74"/>
      <c r="B199" s="71"/>
      <c r="C199" s="71"/>
      <c r="D199" s="6" t="s">
        <v>12</v>
      </c>
      <c r="E199" s="17">
        <f t="shared" si="24"/>
        <v>494263</v>
      </c>
      <c r="F199" s="17">
        <f t="shared" si="24"/>
        <v>98709</v>
      </c>
      <c r="G199" s="20">
        <f t="shared" si="23"/>
        <v>169056.01664000002</v>
      </c>
      <c r="H199" s="54">
        <f t="shared" si="23"/>
        <v>62413.016640000002</v>
      </c>
      <c r="I199" s="106"/>
    </row>
    <row r="200" spans="1:9" ht="36.75" customHeight="1" x14ac:dyDescent="0.2">
      <c r="A200" s="75"/>
      <c r="B200" s="71"/>
      <c r="C200" s="71"/>
      <c r="D200" s="7" t="s">
        <v>13</v>
      </c>
      <c r="E200" s="17">
        <f t="shared" si="24"/>
        <v>0</v>
      </c>
      <c r="F200" s="17">
        <f t="shared" si="24"/>
        <v>0</v>
      </c>
      <c r="G200" s="20">
        <f t="shared" si="23"/>
        <v>0</v>
      </c>
      <c r="H200" s="54">
        <f t="shared" si="23"/>
        <v>0</v>
      </c>
      <c r="I200" s="106"/>
    </row>
    <row r="201" spans="1:9" ht="18.75" customHeight="1" x14ac:dyDescent="0.2">
      <c r="A201" s="83" t="s">
        <v>117</v>
      </c>
      <c r="B201" s="70" t="s">
        <v>29</v>
      </c>
      <c r="C201" s="71"/>
      <c r="D201" s="2" t="s">
        <v>9</v>
      </c>
      <c r="E201" s="23">
        <f>E203+E204+E205+E206</f>
        <v>203504</v>
      </c>
      <c r="F201" s="23">
        <f>F203+F204+F205+F206</f>
        <v>10481</v>
      </c>
      <c r="G201" s="23">
        <f>G203+G204+G205+G206</f>
        <v>53218.365340000004</v>
      </c>
      <c r="H201" s="50">
        <f>H203+H204+H205+H206</f>
        <v>1492.3653399999998</v>
      </c>
    </row>
    <row r="202" spans="1:9" ht="15.75" customHeight="1" x14ac:dyDescent="0.2">
      <c r="A202" s="76"/>
      <c r="B202" s="71"/>
      <c r="C202" s="71"/>
      <c r="D202" s="3" t="s">
        <v>7</v>
      </c>
      <c r="E202" s="16"/>
      <c r="F202" s="16"/>
      <c r="G202" s="22"/>
      <c r="H202" s="45"/>
    </row>
    <row r="203" spans="1:9" ht="18.75" customHeight="1" x14ac:dyDescent="0.2">
      <c r="A203" s="76"/>
      <c r="B203" s="71"/>
      <c r="C203" s="71"/>
      <c r="D203" s="4" t="s">
        <v>14</v>
      </c>
      <c r="E203" s="16">
        <v>0</v>
      </c>
      <c r="F203" s="16">
        <v>0</v>
      </c>
      <c r="G203" s="22">
        <v>0</v>
      </c>
      <c r="H203" s="45">
        <v>0</v>
      </c>
    </row>
    <row r="204" spans="1:9" ht="18.75" customHeight="1" x14ac:dyDescent="0.2">
      <c r="A204" s="76"/>
      <c r="B204" s="71"/>
      <c r="C204" s="71"/>
      <c r="D204" s="5" t="s">
        <v>11</v>
      </c>
      <c r="E204" s="16">
        <v>199916</v>
      </c>
      <c r="F204" s="16">
        <v>10000</v>
      </c>
      <c r="G204" s="22">
        <v>50015.090080000002</v>
      </c>
      <c r="H204" s="45">
        <v>384.09008</v>
      </c>
    </row>
    <row r="205" spans="1:9" ht="18.75" customHeight="1" x14ac:dyDescent="0.2">
      <c r="A205" s="76"/>
      <c r="B205" s="71"/>
      <c r="C205" s="71"/>
      <c r="D205" s="6" t="s">
        <v>12</v>
      </c>
      <c r="E205" s="16">
        <v>3588</v>
      </c>
      <c r="F205" s="16">
        <v>481</v>
      </c>
      <c r="G205" s="22">
        <v>3203.2752599999999</v>
      </c>
      <c r="H205" s="45">
        <v>1108.2752599999999</v>
      </c>
    </row>
    <row r="206" spans="1:9" ht="33.75" customHeight="1" x14ac:dyDescent="0.2">
      <c r="A206" s="82"/>
      <c r="B206" s="72"/>
      <c r="C206" s="71"/>
      <c r="D206" s="7" t="s">
        <v>13</v>
      </c>
      <c r="E206" s="16">
        <v>0</v>
      </c>
      <c r="F206" s="16">
        <v>0</v>
      </c>
      <c r="G206" s="22">
        <v>0</v>
      </c>
      <c r="H206" s="45">
        <v>0</v>
      </c>
    </row>
    <row r="207" spans="1:9" ht="18.75" customHeight="1" x14ac:dyDescent="0.2">
      <c r="A207" s="83" t="s">
        <v>118</v>
      </c>
      <c r="B207" s="70" t="s">
        <v>30</v>
      </c>
      <c r="C207" s="71"/>
      <c r="D207" s="2" t="s">
        <v>9</v>
      </c>
      <c r="E207" s="23">
        <f>E209+E210+E211+E212</f>
        <v>1775</v>
      </c>
      <c r="F207" s="23">
        <f>F209+F210+F211+F212</f>
        <v>907</v>
      </c>
      <c r="G207" s="23">
        <f>G209+G210+G211+G212</f>
        <v>28583.321230000001</v>
      </c>
      <c r="H207" s="50">
        <f>H209+H210+H211+H212</f>
        <v>12881.32123</v>
      </c>
    </row>
    <row r="208" spans="1:9" ht="15.75" customHeight="1" x14ac:dyDescent="0.2">
      <c r="A208" s="76"/>
      <c r="B208" s="71"/>
      <c r="C208" s="71"/>
      <c r="D208" s="3" t="s">
        <v>7</v>
      </c>
      <c r="E208" s="16"/>
      <c r="F208" s="16"/>
      <c r="G208" s="22"/>
      <c r="H208" s="45"/>
    </row>
    <row r="209" spans="1:8" ht="18.75" customHeight="1" x14ac:dyDescent="0.2">
      <c r="A209" s="76"/>
      <c r="B209" s="71"/>
      <c r="C209" s="71"/>
      <c r="D209" s="4" t="s">
        <v>14</v>
      </c>
      <c r="E209" s="16">
        <v>1722</v>
      </c>
      <c r="F209" s="16">
        <v>880</v>
      </c>
      <c r="G209" s="22">
        <v>1351.33626</v>
      </c>
      <c r="H209" s="60">
        <v>526.33626000000004</v>
      </c>
    </row>
    <row r="210" spans="1:8" ht="18.75" customHeight="1" x14ac:dyDescent="0.2">
      <c r="A210" s="76"/>
      <c r="B210" s="71"/>
      <c r="C210" s="71"/>
      <c r="D210" s="5" t="s">
        <v>11</v>
      </c>
      <c r="E210" s="16">
        <v>0</v>
      </c>
      <c r="F210" s="16">
        <v>0</v>
      </c>
      <c r="G210" s="22">
        <v>23587.1368</v>
      </c>
      <c r="H210" s="60">
        <v>11079.1368</v>
      </c>
    </row>
    <row r="211" spans="1:8" ht="18.75" customHeight="1" x14ac:dyDescent="0.2">
      <c r="A211" s="76"/>
      <c r="B211" s="71"/>
      <c r="C211" s="71"/>
      <c r="D211" s="6" t="s">
        <v>12</v>
      </c>
      <c r="E211" s="16">
        <v>53</v>
      </c>
      <c r="F211" s="16">
        <v>27</v>
      </c>
      <c r="G211" s="22">
        <v>3644.8481700000002</v>
      </c>
      <c r="H211" s="45">
        <v>1275.84817</v>
      </c>
    </row>
    <row r="212" spans="1:8" ht="33" customHeight="1" x14ac:dyDescent="0.2">
      <c r="A212" s="82"/>
      <c r="B212" s="72"/>
      <c r="C212" s="71"/>
      <c r="D212" s="7" t="s">
        <v>13</v>
      </c>
      <c r="E212" s="16">
        <v>0</v>
      </c>
      <c r="F212" s="16">
        <v>0</v>
      </c>
      <c r="G212" s="22">
        <v>0</v>
      </c>
      <c r="H212" s="45">
        <v>0</v>
      </c>
    </row>
    <row r="213" spans="1:8" ht="18.75" customHeight="1" x14ac:dyDescent="0.2">
      <c r="A213" s="83" t="s">
        <v>119</v>
      </c>
      <c r="B213" s="70" t="s">
        <v>121</v>
      </c>
      <c r="C213" s="71"/>
      <c r="D213" s="2" t="s">
        <v>9</v>
      </c>
      <c r="E213" s="23">
        <f>E215+E216+E217+E218</f>
        <v>43</v>
      </c>
      <c r="F213" s="23">
        <f>F215+F216+F217+F218</f>
        <v>9</v>
      </c>
      <c r="G213" s="23">
        <f>G215+G216+G217+G218</f>
        <v>28</v>
      </c>
      <c r="H213" s="50">
        <f>H215+H216+H217+H218</f>
        <v>10</v>
      </c>
    </row>
    <row r="214" spans="1:8" ht="18.75" customHeight="1" x14ac:dyDescent="0.2">
      <c r="A214" s="76"/>
      <c r="B214" s="71"/>
      <c r="C214" s="71"/>
      <c r="D214" s="3" t="s">
        <v>7</v>
      </c>
      <c r="E214" s="16"/>
      <c r="F214" s="16"/>
      <c r="G214" s="22"/>
      <c r="H214" s="45"/>
    </row>
    <row r="215" spans="1:8" ht="18.75" customHeight="1" x14ac:dyDescent="0.2">
      <c r="A215" s="76"/>
      <c r="B215" s="71"/>
      <c r="C215" s="71"/>
      <c r="D215" s="4" t="s">
        <v>14</v>
      </c>
      <c r="E215" s="16">
        <v>0</v>
      </c>
      <c r="F215" s="16">
        <v>0</v>
      </c>
      <c r="G215" s="16">
        <v>0</v>
      </c>
      <c r="H215" s="45">
        <v>0</v>
      </c>
    </row>
    <row r="216" spans="1:8" ht="18.75" customHeight="1" x14ac:dyDescent="0.2">
      <c r="A216" s="76"/>
      <c r="B216" s="71"/>
      <c r="C216" s="71"/>
      <c r="D216" s="5" t="s">
        <v>11</v>
      </c>
      <c r="E216" s="16">
        <v>0</v>
      </c>
      <c r="F216" s="16">
        <v>0</v>
      </c>
      <c r="G216" s="16">
        <v>0</v>
      </c>
      <c r="H216" s="45">
        <v>0</v>
      </c>
    </row>
    <row r="217" spans="1:8" ht="18.75" customHeight="1" x14ac:dyDescent="0.2">
      <c r="A217" s="76"/>
      <c r="B217" s="71"/>
      <c r="C217" s="71"/>
      <c r="D217" s="6" t="s">
        <v>12</v>
      </c>
      <c r="E217" s="16">
        <v>43</v>
      </c>
      <c r="F217" s="16">
        <v>9</v>
      </c>
      <c r="G217" s="16">
        <v>28</v>
      </c>
      <c r="H217" s="45">
        <v>10</v>
      </c>
    </row>
    <row r="218" spans="1:8" ht="35.25" customHeight="1" x14ac:dyDescent="0.2">
      <c r="A218" s="82"/>
      <c r="B218" s="72"/>
      <c r="C218" s="71"/>
      <c r="D218" s="7" t="s">
        <v>13</v>
      </c>
      <c r="E218" s="16">
        <v>0</v>
      </c>
      <c r="F218" s="16">
        <v>0</v>
      </c>
      <c r="G218" s="16">
        <v>0</v>
      </c>
      <c r="H218" s="45">
        <v>0</v>
      </c>
    </row>
    <row r="219" spans="1:8" ht="18.75" customHeight="1" x14ac:dyDescent="0.2">
      <c r="A219" s="83" t="s">
        <v>120</v>
      </c>
      <c r="B219" s="70" t="s">
        <v>19</v>
      </c>
      <c r="C219" s="71"/>
      <c r="D219" s="2" t="s">
        <v>9</v>
      </c>
      <c r="E219" s="23">
        <f>E221+E222+E223+E224</f>
        <v>493544</v>
      </c>
      <c r="F219" s="23">
        <f>F221+F222+F223+F224</f>
        <v>98192</v>
      </c>
      <c r="G219" s="23">
        <f>G221+G222+G223+G224</f>
        <v>164654.89321000001</v>
      </c>
      <c r="H219" s="50">
        <f>H221+H222+H223+H224</f>
        <v>60018.893210000002</v>
      </c>
    </row>
    <row r="220" spans="1:8" ht="13.5" customHeight="1" x14ac:dyDescent="0.2">
      <c r="A220" s="76"/>
      <c r="B220" s="71"/>
      <c r="C220" s="71"/>
      <c r="D220" s="3" t="s">
        <v>7</v>
      </c>
      <c r="E220" s="16"/>
      <c r="F220" s="16"/>
      <c r="G220" s="22"/>
      <c r="H220" s="45"/>
    </row>
    <row r="221" spans="1:8" ht="18.75" customHeight="1" x14ac:dyDescent="0.2">
      <c r="A221" s="76"/>
      <c r="B221" s="71"/>
      <c r="C221" s="71"/>
      <c r="D221" s="4" t="s">
        <v>14</v>
      </c>
      <c r="E221" s="16">
        <v>0</v>
      </c>
      <c r="F221" s="16">
        <v>0</v>
      </c>
      <c r="G221" s="22">
        <v>0</v>
      </c>
      <c r="H221" s="45">
        <v>0</v>
      </c>
    </row>
    <row r="222" spans="1:8" ht="18.75" customHeight="1" x14ac:dyDescent="0.2">
      <c r="A222" s="76"/>
      <c r="B222" s="71"/>
      <c r="C222" s="71"/>
      <c r="D222" s="5" t="s">
        <v>11</v>
      </c>
      <c r="E222" s="16">
        <v>2965</v>
      </c>
      <c r="F222" s="16">
        <v>0</v>
      </c>
      <c r="G222" s="22">
        <v>2475</v>
      </c>
      <c r="H222" s="45">
        <v>0</v>
      </c>
    </row>
    <row r="223" spans="1:8" ht="18.75" customHeight="1" x14ac:dyDescent="0.2">
      <c r="A223" s="76"/>
      <c r="B223" s="71"/>
      <c r="C223" s="71"/>
      <c r="D223" s="6" t="s">
        <v>12</v>
      </c>
      <c r="E223" s="16">
        <v>490579</v>
      </c>
      <c r="F223" s="16">
        <v>98192</v>
      </c>
      <c r="G223" s="22">
        <v>162179.89321000001</v>
      </c>
      <c r="H223" s="45">
        <v>60018.893210000002</v>
      </c>
    </row>
    <row r="224" spans="1:8" ht="40.5" customHeight="1" x14ac:dyDescent="0.2">
      <c r="A224" s="82"/>
      <c r="B224" s="72"/>
      <c r="C224" s="72"/>
      <c r="D224" s="7" t="s">
        <v>13</v>
      </c>
      <c r="E224" s="16">
        <v>0</v>
      </c>
      <c r="F224" s="16">
        <v>0</v>
      </c>
      <c r="G224" s="22">
        <v>0</v>
      </c>
      <c r="H224" s="45">
        <v>0</v>
      </c>
    </row>
    <row r="225" spans="1:9" ht="15.6" customHeight="1" x14ac:dyDescent="0.2">
      <c r="A225" s="69" t="s">
        <v>122</v>
      </c>
      <c r="B225" s="70" t="s">
        <v>124</v>
      </c>
      <c r="C225" s="70" t="s">
        <v>123</v>
      </c>
      <c r="D225" s="34" t="s">
        <v>9</v>
      </c>
      <c r="E225" s="35">
        <f>E227+E228+E229+E230</f>
        <v>266989</v>
      </c>
      <c r="F225" s="35">
        <f>F227+F228+F229+F230</f>
        <v>53951</v>
      </c>
      <c r="G225" s="35">
        <f>G227+G228+G229+G230</f>
        <v>60730.23502</v>
      </c>
      <c r="H225" s="44">
        <f>H227+H228+H229+H230</f>
        <v>21132.23502</v>
      </c>
      <c r="I225" s="106"/>
    </row>
    <row r="226" spans="1:9" ht="15.75" x14ac:dyDescent="0.2">
      <c r="A226" s="69"/>
      <c r="B226" s="71"/>
      <c r="C226" s="71"/>
      <c r="D226" s="3" t="s">
        <v>7</v>
      </c>
      <c r="E226" s="17"/>
      <c r="F226" s="17"/>
      <c r="G226" s="17"/>
      <c r="H226" s="49"/>
      <c r="I226" s="106"/>
    </row>
    <row r="227" spans="1:9" ht="15.75" x14ac:dyDescent="0.2">
      <c r="A227" s="69"/>
      <c r="B227" s="71"/>
      <c r="C227" s="71"/>
      <c r="D227" s="4" t="s">
        <v>10</v>
      </c>
      <c r="E227" s="17">
        <v>0</v>
      </c>
      <c r="F227" s="17">
        <v>0</v>
      </c>
      <c r="G227" s="17">
        <v>0</v>
      </c>
      <c r="H227" s="49">
        <v>0</v>
      </c>
      <c r="I227" s="106"/>
    </row>
    <row r="228" spans="1:9" ht="15.75" x14ac:dyDescent="0.2">
      <c r="A228" s="69"/>
      <c r="B228" s="71"/>
      <c r="C228" s="71"/>
      <c r="D228" s="5" t="s">
        <v>11</v>
      </c>
      <c r="E228" s="17">
        <v>0</v>
      </c>
      <c r="F228" s="17">
        <v>0</v>
      </c>
      <c r="G228" s="17">
        <v>0</v>
      </c>
      <c r="H228" s="49">
        <v>0</v>
      </c>
      <c r="I228" s="106"/>
    </row>
    <row r="229" spans="1:9" ht="15.75" x14ac:dyDescent="0.2">
      <c r="A229" s="69"/>
      <c r="B229" s="71"/>
      <c r="C229" s="71"/>
      <c r="D229" s="6" t="s">
        <v>12</v>
      </c>
      <c r="E229" s="17">
        <v>266989</v>
      </c>
      <c r="F229" s="17">
        <v>53951</v>
      </c>
      <c r="G229" s="17">
        <v>60730.23502</v>
      </c>
      <c r="H229" s="49">
        <v>21132.23502</v>
      </c>
      <c r="I229" s="106"/>
    </row>
    <row r="230" spans="1:9" ht="36.75" customHeight="1" x14ac:dyDescent="0.2">
      <c r="A230" s="69"/>
      <c r="B230" s="71"/>
      <c r="C230" s="72"/>
      <c r="D230" s="7" t="s">
        <v>13</v>
      </c>
      <c r="E230" s="17">
        <v>0</v>
      </c>
      <c r="F230" s="17">
        <v>0</v>
      </c>
      <c r="G230" s="17">
        <v>0</v>
      </c>
      <c r="H230" s="49">
        <v>0</v>
      </c>
      <c r="I230" s="106"/>
    </row>
    <row r="231" spans="1:9" ht="18" customHeight="1" x14ac:dyDescent="0.2">
      <c r="A231" s="73">
        <v>11</v>
      </c>
      <c r="B231" s="70" t="s">
        <v>125</v>
      </c>
      <c r="C231" s="70" t="s">
        <v>126</v>
      </c>
      <c r="D231" s="34" t="s">
        <v>9</v>
      </c>
      <c r="E231" s="40">
        <f>E233+E234+E235+E236</f>
        <v>35542</v>
      </c>
      <c r="F231" s="40">
        <f>F233+F234+F235+F236</f>
        <v>7123</v>
      </c>
      <c r="G231" s="36">
        <f>G233+G234+G235+G236</f>
        <v>14628.732599999999</v>
      </c>
      <c r="H231" s="44">
        <f>H233+H234+H235+H236</f>
        <v>4989.7326000000003</v>
      </c>
    </row>
    <row r="232" spans="1:9" ht="16.5" customHeight="1" x14ac:dyDescent="0.2">
      <c r="A232" s="74"/>
      <c r="B232" s="71"/>
      <c r="C232" s="71"/>
      <c r="D232" s="3" t="s">
        <v>7</v>
      </c>
      <c r="E232" s="19"/>
      <c r="F232" s="24"/>
      <c r="G232" s="20"/>
      <c r="H232" s="47"/>
    </row>
    <row r="233" spans="1:9" ht="18" customHeight="1" x14ac:dyDescent="0.2">
      <c r="A233" s="74"/>
      <c r="B233" s="71"/>
      <c r="C233" s="71"/>
      <c r="D233" s="4" t="s">
        <v>14</v>
      </c>
      <c r="E233" s="17">
        <v>0</v>
      </c>
      <c r="F233" s="17">
        <v>0</v>
      </c>
      <c r="G233" s="20">
        <v>0</v>
      </c>
      <c r="H233" s="45">
        <v>0</v>
      </c>
    </row>
    <row r="234" spans="1:9" ht="15" customHeight="1" x14ac:dyDescent="0.2">
      <c r="A234" s="74"/>
      <c r="B234" s="71"/>
      <c r="C234" s="71"/>
      <c r="D234" s="5" t="s">
        <v>11</v>
      </c>
      <c r="E234" s="17">
        <v>0</v>
      </c>
      <c r="F234" s="17">
        <v>0</v>
      </c>
      <c r="G234" s="20">
        <v>0</v>
      </c>
      <c r="H234" s="45">
        <v>0</v>
      </c>
    </row>
    <row r="235" spans="1:9" ht="18.75" customHeight="1" x14ac:dyDescent="0.2">
      <c r="A235" s="74"/>
      <c r="B235" s="71"/>
      <c r="C235" s="71"/>
      <c r="D235" s="6" t="s">
        <v>12</v>
      </c>
      <c r="E235" s="39">
        <v>35542</v>
      </c>
      <c r="F235" s="39">
        <v>7123</v>
      </c>
      <c r="G235" s="61">
        <v>14628.732599999999</v>
      </c>
      <c r="H235" s="62">
        <v>4989.7326000000003</v>
      </c>
    </row>
    <row r="236" spans="1:9" ht="30" customHeight="1" x14ac:dyDescent="0.2">
      <c r="A236" s="75"/>
      <c r="B236" s="71"/>
      <c r="C236" s="72"/>
      <c r="D236" s="7" t="s">
        <v>13</v>
      </c>
      <c r="E236" s="17">
        <v>0</v>
      </c>
      <c r="F236" s="17">
        <v>0</v>
      </c>
      <c r="G236" s="16">
        <v>0</v>
      </c>
      <c r="H236" s="45">
        <v>0</v>
      </c>
    </row>
    <row r="237" spans="1:9" ht="18.75" customHeight="1" x14ac:dyDescent="0.2">
      <c r="A237" s="73" t="s">
        <v>62</v>
      </c>
      <c r="B237" s="70" t="s">
        <v>127</v>
      </c>
      <c r="C237" s="78" t="s">
        <v>128</v>
      </c>
      <c r="D237" s="37" t="s">
        <v>9</v>
      </c>
      <c r="E237" s="36">
        <f>E239+E240+E241+E242</f>
        <v>90757.064329999994</v>
      </c>
      <c r="F237" s="36">
        <f>F239+F240+F241+F242</f>
        <v>20819.064330000001</v>
      </c>
      <c r="G237" s="36">
        <f>G239+G240+G241+G242</f>
        <v>179813.35803999999</v>
      </c>
      <c r="H237" s="48">
        <f>H239+H240+H241+H242</f>
        <v>5335.3580400000001</v>
      </c>
    </row>
    <row r="238" spans="1:9" ht="16.5" customHeight="1" x14ac:dyDescent="0.2">
      <c r="A238" s="74"/>
      <c r="B238" s="71"/>
      <c r="C238" s="79"/>
      <c r="D238" s="3" t="s">
        <v>7</v>
      </c>
      <c r="E238" s="21"/>
      <c r="F238" s="21"/>
      <c r="G238" s="20"/>
      <c r="H238" s="47"/>
    </row>
    <row r="239" spans="1:9" ht="18.75" customHeight="1" x14ac:dyDescent="0.2">
      <c r="A239" s="74"/>
      <c r="B239" s="71"/>
      <c r="C239" s="79"/>
      <c r="D239" s="4" t="s">
        <v>14</v>
      </c>
      <c r="E239" s="17">
        <f>E245+E251+E257+E263</f>
        <v>0</v>
      </c>
      <c r="F239" s="17">
        <f t="shared" ref="F239:H239" si="25">F245+F251+F257+F263</f>
        <v>0</v>
      </c>
      <c r="G239" s="17">
        <f t="shared" si="25"/>
        <v>0</v>
      </c>
      <c r="H239" s="17">
        <f t="shared" si="25"/>
        <v>0</v>
      </c>
    </row>
    <row r="240" spans="1:9" ht="15.75" customHeight="1" x14ac:dyDescent="0.2">
      <c r="A240" s="74"/>
      <c r="B240" s="71"/>
      <c r="C240" s="79"/>
      <c r="D240" s="5" t="s">
        <v>11</v>
      </c>
      <c r="E240" s="17">
        <f t="shared" ref="E240:H242" si="26">E246+E252+E258+E264</f>
        <v>30986.05701</v>
      </c>
      <c r="F240" s="17">
        <f t="shared" si="26"/>
        <v>7475.0570100000004</v>
      </c>
      <c r="G240" s="17">
        <f t="shared" si="26"/>
        <v>153543.56031</v>
      </c>
      <c r="H240" s="17">
        <f t="shared" si="26"/>
        <v>1987.5603100000001</v>
      </c>
    </row>
    <row r="241" spans="1:8" ht="17.25" customHeight="1" x14ac:dyDescent="0.2">
      <c r="A241" s="74"/>
      <c r="B241" s="71"/>
      <c r="C241" s="79"/>
      <c r="D241" s="6" t="s">
        <v>12</v>
      </c>
      <c r="E241" s="17">
        <f t="shared" si="26"/>
        <v>59771.007319999997</v>
      </c>
      <c r="F241" s="17">
        <f t="shared" si="26"/>
        <v>13344.007320000001</v>
      </c>
      <c r="G241" s="17">
        <f t="shared" si="26"/>
        <v>26269.797729999998</v>
      </c>
      <c r="H241" s="17">
        <f t="shared" si="26"/>
        <v>3347.7977300000002</v>
      </c>
    </row>
    <row r="242" spans="1:8" ht="31.5" customHeight="1" x14ac:dyDescent="0.2">
      <c r="A242" s="75"/>
      <c r="B242" s="72"/>
      <c r="C242" s="79"/>
      <c r="D242" s="7" t="s">
        <v>13</v>
      </c>
      <c r="E242" s="17">
        <f t="shared" si="26"/>
        <v>0</v>
      </c>
      <c r="F242" s="17">
        <f t="shared" si="26"/>
        <v>0</v>
      </c>
      <c r="G242" s="17">
        <f t="shared" si="26"/>
        <v>0</v>
      </c>
      <c r="H242" s="17">
        <f t="shared" si="26"/>
        <v>0</v>
      </c>
    </row>
    <row r="243" spans="1:8" ht="16.5" customHeight="1" x14ac:dyDescent="0.2">
      <c r="A243" s="77" t="s">
        <v>63</v>
      </c>
      <c r="B243" s="70" t="s">
        <v>31</v>
      </c>
      <c r="C243" s="79"/>
      <c r="D243" s="2" t="s">
        <v>9</v>
      </c>
      <c r="E243" s="23">
        <f>E245+E246+E247+E248</f>
        <v>21344</v>
      </c>
      <c r="F243" s="23">
        <f>F245+F246+F247+F248</f>
        <v>4269</v>
      </c>
      <c r="G243" s="23">
        <f>G245+G246+G247+G248</f>
        <v>7616.3282499999996</v>
      </c>
      <c r="H243" s="50">
        <f>H245+H246+H247+H248</f>
        <v>2280.32825</v>
      </c>
    </row>
    <row r="244" spans="1:8" ht="15" customHeight="1" x14ac:dyDescent="0.2">
      <c r="A244" s="77"/>
      <c r="B244" s="71"/>
      <c r="C244" s="79"/>
      <c r="D244" s="3" t="s">
        <v>7</v>
      </c>
      <c r="E244" s="16"/>
      <c r="F244" s="16"/>
      <c r="G244" s="20"/>
      <c r="H244" s="45"/>
    </row>
    <row r="245" spans="1:8" ht="19.5" customHeight="1" x14ac:dyDescent="0.2">
      <c r="A245" s="77"/>
      <c r="B245" s="71"/>
      <c r="C245" s="79"/>
      <c r="D245" s="4" t="s">
        <v>14</v>
      </c>
      <c r="E245" s="16">
        <v>0</v>
      </c>
      <c r="F245" s="16">
        <v>0</v>
      </c>
      <c r="G245" s="20">
        <v>0</v>
      </c>
      <c r="H245" s="45">
        <v>0</v>
      </c>
    </row>
    <row r="246" spans="1:8" ht="16.5" customHeight="1" x14ac:dyDescent="0.2">
      <c r="A246" s="77"/>
      <c r="B246" s="71"/>
      <c r="C246" s="79"/>
      <c r="D246" s="5" t="s">
        <v>11</v>
      </c>
      <c r="E246" s="16">
        <v>0</v>
      </c>
      <c r="F246" s="16">
        <v>0</v>
      </c>
      <c r="G246" s="20">
        <v>0</v>
      </c>
      <c r="H246" s="45">
        <v>0</v>
      </c>
    </row>
    <row r="247" spans="1:8" ht="21" customHeight="1" x14ac:dyDescent="0.2">
      <c r="A247" s="77"/>
      <c r="B247" s="71"/>
      <c r="C247" s="79"/>
      <c r="D247" s="6" t="s">
        <v>12</v>
      </c>
      <c r="E247" s="16">
        <v>21344</v>
      </c>
      <c r="F247" s="16">
        <v>4269</v>
      </c>
      <c r="G247" s="20">
        <v>7616.3282499999996</v>
      </c>
      <c r="H247" s="45">
        <v>2280.32825</v>
      </c>
    </row>
    <row r="248" spans="1:8" ht="35.25" customHeight="1" x14ac:dyDescent="0.2">
      <c r="A248" s="77"/>
      <c r="B248" s="72"/>
      <c r="C248" s="79"/>
      <c r="D248" s="7" t="s">
        <v>13</v>
      </c>
      <c r="E248" s="16">
        <v>0</v>
      </c>
      <c r="F248" s="16">
        <v>0</v>
      </c>
      <c r="G248" s="20">
        <v>0</v>
      </c>
      <c r="H248" s="45">
        <v>0</v>
      </c>
    </row>
    <row r="249" spans="1:8" ht="18" customHeight="1" x14ac:dyDescent="0.2">
      <c r="A249" s="77" t="s">
        <v>64</v>
      </c>
      <c r="B249" s="70" t="s">
        <v>32</v>
      </c>
      <c r="C249" s="79"/>
      <c r="D249" s="2" t="s">
        <v>9</v>
      </c>
      <c r="E249" s="23">
        <f>E251+E252+E253+E254</f>
        <v>29100</v>
      </c>
      <c r="F249" s="23">
        <f>F251+F252+F253+F254</f>
        <v>5275</v>
      </c>
      <c r="G249" s="23">
        <f>G251+G252+G253+G254</f>
        <v>145474.57939999999</v>
      </c>
      <c r="H249" s="50">
        <f>H251+H252+H253+H254</f>
        <v>570.57939999999996</v>
      </c>
    </row>
    <row r="250" spans="1:8" ht="16.5" customHeight="1" x14ac:dyDescent="0.2">
      <c r="A250" s="77"/>
      <c r="B250" s="71"/>
      <c r="C250" s="79"/>
      <c r="D250" s="3" t="s">
        <v>7</v>
      </c>
      <c r="E250" s="16"/>
      <c r="F250" s="16"/>
      <c r="G250" s="20"/>
      <c r="H250" s="45"/>
    </row>
    <row r="251" spans="1:8" ht="19.5" customHeight="1" x14ac:dyDescent="0.2">
      <c r="A251" s="77"/>
      <c r="B251" s="71"/>
      <c r="C251" s="79"/>
      <c r="D251" s="4" t="s">
        <v>14</v>
      </c>
      <c r="E251" s="16">
        <v>0</v>
      </c>
      <c r="F251" s="16">
        <v>0</v>
      </c>
      <c r="G251" s="16">
        <v>0</v>
      </c>
      <c r="H251" s="45">
        <v>0</v>
      </c>
    </row>
    <row r="252" spans="1:8" ht="15" customHeight="1" x14ac:dyDescent="0.2">
      <c r="A252" s="77"/>
      <c r="B252" s="71"/>
      <c r="C252" s="79"/>
      <c r="D252" s="5" t="s">
        <v>11</v>
      </c>
      <c r="E252" s="16">
        <v>0</v>
      </c>
      <c r="F252" s="16">
        <v>0</v>
      </c>
      <c r="G252" s="16">
        <v>128045</v>
      </c>
      <c r="H252" s="45">
        <v>0</v>
      </c>
    </row>
    <row r="253" spans="1:8" ht="17.25" customHeight="1" x14ac:dyDescent="0.2">
      <c r="A253" s="77"/>
      <c r="B253" s="71"/>
      <c r="C253" s="79"/>
      <c r="D253" s="6" t="s">
        <v>12</v>
      </c>
      <c r="E253" s="16">
        <v>29100</v>
      </c>
      <c r="F253" s="16">
        <v>5275</v>
      </c>
      <c r="G253" s="20">
        <v>17429.579399999999</v>
      </c>
      <c r="H253" s="45">
        <v>570.57939999999996</v>
      </c>
    </row>
    <row r="254" spans="1:8" ht="36.75" customHeight="1" x14ac:dyDescent="0.2">
      <c r="A254" s="77"/>
      <c r="B254" s="72"/>
      <c r="C254" s="79"/>
      <c r="D254" s="7" t="s">
        <v>13</v>
      </c>
      <c r="E254" s="16">
        <v>0</v>
      </c>
      <c r="F254" s="16">
        <v>0</v>
      </c>
      <c r="G254" s="16">
        <v>0</v>
      </c>
      <c r="H254" s="45">
        <v>0</v>
      </c>
    </row>
    <row r="255" spans="1:8" ht="18.75" customHeight="1" x14ac:dyDescent="0.2">
      <c r="A255" s="77" t="s">
        <v>65</v>
      </c>
      <c r="B255" s="70" t="s">
        <v>33</v>
      </c>
      <c r="C255" s="79"/>
      <c r="D255" s="2" t="s">
        <v>9</v>
      </c>
      <c r="E255" s="23">
        <f>E257+E258+E259+E260</f>
        <v>29638</v>
      </c>
      <c r="F255" s="23">
        <f>F257+F258+F259+F260</f>
        <v>600</v>
      </c>
      <c r="G255" s="23">
        <f>G257+G258+G259+G260</f>
        <v>24238</v>
      </c>
      <c r="H255" s="50">
        <f>H257+H258+H259+H260</f>
        <v>0</v>
      </c>
    </row>
    <row r="256" spans="1:8" ht="14.25" customHeight="1" x14ac:dyDescent="0.2">
      <c r="A256" s="77"/>
      <c r="B256" s="71"/>
      <c r="C256" s="79"/>
      <c r="D256" s="3" t="s">
        <v>7</v>
      </c>
      <c r="E256" s="16"/>
      <c r="F256" s="16"/>
      <c r="G256" s="20"/>
      <c r="H256" s="45"/>
    </row>
    <row r="257" spans="1:8" ht="15.75" customHeight="1" x14ac:dyDescent="0.2">
      <c r="A257" s="77"/>
      <c r="B257" s="71"/>
      <c r="C257" s="79"/>
      <c r="D257" s="4" t="s">
        <v>14</v>
      </c>
      <c r="E257" s="16">
        <v>0</v>
      </c>
      <c r="F257" s="16">
        <v>0</v>
      </c>
      <c r="G257" s="20">
        <v>0</v>
      </c>
      <c r="H257" s="45">
        <v>0</v>
      </c>
    </row>
    <row r="258" spans="1:8" ht="14.25" customHeight="1" x14ac:dyDescent="0.2">
      <c r="A258" s="77"/>
      <c r="B258" s="71"/>
      <c r="C258" s="79"/>
      <c r="D258" s="5" t="s">
        <v>11</v>
      </c>
      <c r="E258" s="16">
        <v>23511</v>
      </c>
      <c r="F258" s="16">
        <v>0</v>
      </c>
      <c r="G258" s="20">
        <v>23511</v>
      </c>
      <c r="H258" s="45">
        <v>0</v>
      </c>
    </row>
    <row r="259" spans="1:8" ht="18.75" customHeight="1" x14ac:dyDescent="0.2">
      <c r="A259" s="77"/>
      <c r="B259" s="71"/>
      <c r="C259" s="79"/>
      <c r="D259" s="6" t="s">
        <v>12</v>
      </c>
      <c r="E259" s="16">
        <v>6127</v>
      </c>
      <c r="F259" s="16">
        <v>600</v>
      </c>
      <c r="G259" s="20">
        <v>727</v>
      </c>
      <c r="H259" s="45">
        <v>0</v>
      </c>
    </row>
    <row r="260" spans="1:8" ht="32.25" customHeight="1" x14ac:dyDescent="0.2">
      <c r="A260" s="77"/>
      <c r="B260" s="72"/>
      <c r="C260" s="79"/>
      <c r="D260" s="7" t="s">
        <v>13</v>
      </c>
      <c r="E260" s="16">
        <v>0</v>
      </c>
      <c r="F260" s="16">
        <v>0</v>
      </c>
      <c r="G260" s="20">
        <v>0</v>
      </c>
      <c r="H260" s="45">
        <v>0</v>
      </c>
    </row>
    <row r="261" spans="1:8" ht="18.75" customHeight="1" x14ac:dyDescent="0.2">
      <c r="A261" s="77" t="s">
        <v>157</v>
      </c>
      <c r="B261" s="70" t="s">
        <v>158</v>
      </c>
      <c r="C261" s="79"/>
      <c r="D261" s="2" t="s">
        <v>9</v>
      </c>
      <c r="E261" s="23">
        <f>E263+E264+E265+E266</f>
        <v>10675.064330000001</v>
      </c>
      <c r="F261" s="23">
        <f>F263+F264+F265+F266</f>
        <v>10675.064330000001</v>
      </c>
      <c r="G261" s="23">
        <f>G263+G264+G265+G266</f>
        <v>2484.45039</v>
      </c>
      <c r="H261" s="50">
        <f>H263+H264+H265+H266</f>
        <v>2484.45039</v>
      </c>
    </row>
    <row r="262" spans="1:8" ht="14.25" customHeight="1" x14ac:dyDescent="0.2">
      <c r="A262" s="77"/>
      <c r="B262" s="71"/>
      <c r="C262" s="79"/>
      <c r="D262" s="3" t="s">
        <v>7</v>
      </c>
      <c r="E262" s="16"/>
      <c r="F262" s="16"/>
      <c r="G262" s="20"/>
      <c r="H262" s="45"/>
    </row>
    <row r="263" spans="1:8" ht="15.75" customHeight="1" x14ac:dyDescent="0.2">
      <c r="A263" s="77"/>
      <c r="B263" s="71"/>
      <c r="C263" s="79"/>
      <c r="D263" s="4" t="s">
        <v>14</v>
      </c>
      <c r="E263" s="16">
        <v>0</v>
      </c>
      <c r="F263" s="16">
        <v>0</v>
      </c>
      <c r="G263" s="20">
        <v>0</v>
      </c>
      <c r="H263" s="45">
        <v>0</v>
      </c>
    </row>
    <row r="264" spans="1:8" ht="14.25" customHeight="1" x14ac:dyDescent="0.2">
      <c r="A264" s="77"/>
      <c r="B264" s="71"/>
      <c r="C264" s="79"/>
      <c r="D264" s="5" t="s">
        <v>11</v>
      </c>
      <c r="E264" s="16">
        <v>7475.0570100000004</v>
      </c>
      <c r="F264" s="16">
        <v>7475.0570100000004</v>
      </c>
      <c r="G264" s="20">
        <v>1987.5603100000001</v>
      </c>
      <c r="H264" s="20">
        <v>1987.5603100000001</v>
      </c>
    </row>
    <row r="265" spans="1:8" ht="18.75" customHeight="1" x14ac:dyDescent="0.2">
      <c r="A265" s="77"/>
      <c r="B265" s="71"/>
      <c r="C265" s="79"/>
      <c r="D265" s="6" t="s">
        <v>12</v>
      </c>
      <c r="E265" s="16">
        <v>3200.0073200000002</v>
      </c>
      <c r="F265" s="16">
        <v>3200.0073200000002</v>
      </c>
      <c r="G265" s="20">
        <v>496.89008000000001</v>
      </c>
      <c r="H265" s="20">
        <v>496.89008000000001</v>
      </c>
    </row>
    <row r="266" spans="1:8" ht="32.25" customHeight="1" x14ac:dyDescent="0.2">
      <c r="A266" s="77"/>
      <c r="B266" s="72"/>
      <c r="C266" s="80"/>
      <c r="D266" s="7" t="s">
        <v>13</v>
      </c>
      <c r="E266" s="16">
        <v>0</v>
      </c>
      <c r="F266" s="16">
        <v>0</v>
      </c>
      <c r="G266" s="20">
        <v>0</v>
      </c>
      <c r="H266" s="45">
        <v>0</v>
      </c>
    </row>
    <row r="267" spans="1:8" ht="18" customHeight="1" x14ac:dyDescent="0.2">
      <c r="A267" s="73" t="s">
        <v>66</v>
      </c>
      <c r="B267" s="70" t="s">
        <v>129</v>
      </c>
      <c r="C267" s="70" t="s">
        <v>130</v>
      </c>
      <c r="D267" s="34" t="s">
        <v>9</v>
      </c>
      <c r="E267" s="36">
        <f>E269+E270+E271+E272</f>
        <v>269076</v>
      </c>
      <c r="F267" s="36">
        <f>F269+F270+F271+F272</f>
        <v>127542.38</v>
      </c>
      <c r="G267" s="36">
        <f>G269+G270+G271+G272</f>
        <v>110713.81381000001</v>
      </c>
      <c r="H267" s="48">
        <f>H269+H270+H271+H272</f>
        <v>19990.913809999998</v>
      </c>
    </row>
    <row r="268" spans="1:8" ht="15" customHeight="1" x14ac:dyDescent="0.2">
      <c r="A268" s="74"/>
      <c r="B268" s="71"/>
      <c r="C268" s="71"/>
      <c r="D268" s="3" t="s">
        <v>7</v>
      </c>
      <c r="E268" s="21"/>
      <c r="F268" s="21"/>
      <c r="G268" s="20"/>
      <c r="H268" s="47"/>
    </row>
    <row r="269" spans="1:8" ht="19.5" customHeight="1" x14ac:dyDescent="0.2">
      <c r="A269" s="74"/>
      <c r="B269" s="71"/>
      <c r="C269" s="71"/>
      <c r="D269" s="4" t="s">
        <v>14</v>
      </c>
      <c r="E269" s="17">
        <f t="shared" ref="E269:H272" si="27">E275+E281+E287</f>
        <v>4321</v>
      </c>
      <c r="F269" s="17">
        <f t="shared" si="27"/>
        <v>4320.7</v>
      </c>
      <c r="G269" s="20">
        <f>G275+G281+G287</f>
        <v>0</v>
      </c>
      <c r="H269" s="54">
        <f>H275+H281+H287</f>
        <v>0</v>
      </c>
    </row>
    <row r="270" spans="1:8" ht="16.5" customHeight="1" x14ac:dyDescent="0.2">
      <c r="A270" s="74"/>
      <c r="B270" s="71"/>
      <c r="C270" s="71"/>
      <c r="D270" s="5" t="s">
        <v>11</v>
      </c>
      <c r="E270" s="17">
        <f t="shared" si="27"/>
        <v>175608</v>
      </c>
      <c r="F270" s="17">
        <f t="shared" si="27"/>
        <v>104281</v>
      </c>
      <c r="G270" s="20">
        <f t="shared" si="27"/>
        <v>83480.638860000006</v>
      </c>
      <c r="H270" s="54">
        <f t="shared" si="27"/>
        <v>12163.638859999999</v>
      </c>
    </row>
    <row r="271" spans="1:8" ht="19.5" customHeight="1" x14ac:dyDescent="0.2">
      <c r="A271" s="74"/>
      <c r="B271" s="71"/>
      <c r="C271" s="71"/>
      <c r="D271" s="6" t="s">
        <v>12</v>
      </c>
      <c r="E271" s="17">
        <f t="shared" si="27"/>
        <v>89147</v>
      </c>
      <c r="F271" s="17">
        <f t="shared" si="27"/>
        <v>18940.68</v>
      </c>
      <c r="G271" s="20">
        <f t="shared" si="27"/>
        <v>27233.174950000001</v>
      </c>
      <c r="H271" s="54">
        <f>H277+H283+H289</f>
        <v>7827.27495</v>
      </c>
    </row>
    <row r="272" spans="1:8" ht="32.25" customHeight="1" x14ac:dyDescent="0.2">
      <c r="A272" s="75"/>
      <c r="B272" s="71"/>
      <c r="C272" s="71"/>
      <c r="D272" s="7" t="s">
        <v>13</v>
      </c>
      <c r="E272" s="17">
        <f t="shared" si="27"/>
        <v>0</v>
      </c>
      <c r="F272" s="17">
        <f t="shared" si="27"/>
        <v>0</v>
      </c>
      <c r="G272" s="20">
        <f t="shared" si="27"/>
        <v>0</v>
      </c>
      <c r="H272" s="54">
        <f>H278+H284+H290</f>
        <v>0</v>
      </c>
    </row>
    <row r="273" spans="1:8" ht="23.25" customHeight="1" x14ac:dyDescent="0.2">
      <c r="A273" s="83" t="s">
        <v>131</v>
      </c>
      <c r="B273" s="81" t="s">
        <v>135</v>
      </c>
      <c r="C273" s="71"/>
      <c r="D273" s="2" t="s">
        <v>9</v>
      </c>
      <c r="E273" s="23">
        <f>E275+E276+E277+E278</f>
        <v>188661</v>
      </c>
      <c r="F273" s="23">
        <f>F275+F276+F277+F278</f>
        <v>112014.7</v>
      </c>
      <c r="G273" s="23">
        <f>G275+G276+G277+G278</f>
        <v>87397.595260000002</v>
      </c>
      <c r="H273" s="50">
        <f>H275+H276+H277+H278</f>
        <v>13036.595259999998</v>
      </c>
    </row>
    <row r="274" spans="1:8" ht="18.75" customHeight="1" x14ac:dyDescent="0.2">
      <c r="A274" s="76"/>
      <c r="B274" s="81"/>
      <c r="C274" s="71"/>
      <c r="D274" s="3" t="s">
        <v>7</v>
      </c>
      <c r="E274" s="16"/>
      <c r="F274" s="16"/>
      <c r="G274" s="25"/>
      <c r="H274" s="45"/>
    </row>
    <row r="275" spans="1:8" ht="23.25" customHeight="1" x14ac:dyDescent="0.2">
      <c r="A275" s="76"/>
      <c r="B275" s="81"/>
      <c r="C275" s="71"/>
      <c r="D275" s="4" t="s">
        <v>14</v>
      </c>
      <c r="E275" s="16">
        <v>4321</v>
      </c>
      <c r="F275" s="16">
        <v>4320.7</v>
      </c>
      <c r="G275" s="25">
        <v>0</v>
      </c>
      <c r="H275" s="45">
        <v>0</v>
      </c>
    </row>
    <row r="276" spans="1:8" ht="23.25" customHeight="1" x14ac:dyDescent="0.2">
      <c r="A276" s="76"/>
      <c r="B276" s="81"/>
      <c r="C276" s="71"/>
      <c r="D276" s="5" t="s">
        <v>11</v>
      </c>
      <c r="E276" s="16">
        <v>175608</v>
      </c>
      <c r="F276" s="16">
        <v>104281</v>
      </c>
      <c r="G276" s="25">
        <v>83480.638860000006</v>
      </c>
      <c r="H276" s="45">
        <v>12163.638859999999</v>
      </c>
    </row>
    <row r="277" spans="1:8" ht="23.25" customHeight="1" x14ac:dyDescent="0.2">
      <c r="A277" s="76"/>
      <c r="B277" s="81"/>
      <c r="C277" s="71"/>
      <c r="D277" s="6" t="s">
        <v>12</v>
      </c>
      <c r="E277" s="16">
        <v>8732</v>
      </c>
      <c r="F277" s="16">
        <v>3413</v>
      </c>
      <c r="G277" s="25">
        <v>3916.9564</v>
      </c>
      <c r="H277" s="45">
        <v>872.95640000000003</v>
      </c>
    </row>
    <row r="278" spans="1:8" ht="32.25" customHeight="1" x14ac:dyDescent="0.2">
      <c r="A278" s="82"/>
      <c r="B278" s="81"/>
      <c r="C278" s="71"/>
      <c r="D278" s="7" t="s">
        <v>13</v>
      </c>
      <c r="E278" s="16">
        <v>0</v>
      </c>
      <c r="F278" s="16">
        <v>0</v>
      </c>
      <c r="G278" s="20">
        <v>0</v>
      </c>
      <c r="H278" s="49">
        <v>0</v>
      </c>
    </row>
    <row r="279" spans="1:8" ht="24" customHeight="1" x14ac:dyDescent="0.2">
      <c r="A279" s="83" t="s">
        <v>132</v>
      </c>
      <c r="B279" s="70" t="s">
        <v>134</v>
      </c>
      <c r="C279" s="71"/>
      <c r="D279" s="2" t="s">
        <v>9</v>
      </c>
      <c r="E279" s="23">
        <f>E281+E282+E283+E284</f>
        <v>37965</v>
      </c>
      <c r="F279" s="23">
        <f>F281+F282+F283+F284</f>
        <v>7965.99</v>
      </c>
      <c r="G279" s="23">
        <f>G281+G282+G283+G284</f>
        <v>10359.673220000001</v>
      </c>
      <c r="H279" s="50">
        <f>H281+H282+H283+H284</f>
        <v>2860.77322</v>
      </c>
    </row>
    <row r="280" spans="1:8" ht="12.75" customHeight="1" x14ac:dyDescent="0.2">
      <c r="A280" s="76"/>
      <c r="B280" s="71"/>
      <c r="C280" s="71"/>
      <c r="D280" s="3" t="s">
        <v>7</v>
      </c>
      <c r="E280" s="16"/>
      <c r="F280" s="16"/>
      <c r="G280" s="25"/>
      <c r="H280" s="45"/>
    </row>
    <row r="281" spans="1:8" ht="18" customHeight="1" x14ac:dyDescent="0.2">
      <c r="A281" s="76"/>
      <c r="B281" s="71"/>
      <c r="C281" s="71"/>
      <c r="D281" s="4" t="s">
        <v>14</v>
      </c>
      <c r="E281" s="16">
        <v>0</v>
      </c>
      <c r="F281" s="16">
        <v>0</v>
      </c>
      <c r="G281" s="25">
        <v>0</v>
      </c>
      <c r="H281" s="54">
        <v>0</v>
      </c>
    </row>
    <row r="282" spans="1:8" ht="15" customHeight="1" x14ac:dyDescent="0.2">
      <c r="A282" s="76"/>
      <c r="B282" s="71"/>
      <c r="C282" s="71"/>
      <c r="D282" s="5" t="s">
        <v>11</v>
      </c>
      <c r="E282" s="16">
        <v>0</v>
      </c>
      <c r="F282" s="16">
        <v>0</v>
      </c>
      <c r="G282" s="25">
        <v>0</v>
      </c>
      <c r="H282" s="45">
        <v>0</v>
      </c>
    </row>
    <row r="283" spans="1:8" ht="17.25" customHeight="1" x14ac:dyDescent="0.2">
      <c r="A283" s="76"/>
      <c r="B283" s="71"/>
      <c r="C283" s="71"/>
      <c r="D283" s="6" t="s">
        <v>12</v>
      </c>
      <c r="E283" s="16">
        <v>37965</v>
      </c>
      <c r="F283" s="16">
        <v>7965.99</v>
      </c>
      <c r="G283" s="25">
        <v>10359.673220000001</v>
      </c>
      <c r="H283" s="45">
        <v>2860.77322</v>
      </c>
    </row>
    <row r="284" spans="1:8" ht="33" customHeight="1" x14ac:dyDescent="0.2">
      <c r="A284" s="76"/>
      <c r="B284" s="72"/>
      <c r="C284" s="71"/>
      <c r="D284" s="7" t="s">
        <v>13</v>
      </c>
      <c r="E284" s="16">
        <v>0</v>
      </c>
      <c r="F284" s="16">
        <v>0</v>
      </c>
      <c r="G284" s="20">
        <v>0</v>
      </c>
      <c r="H284" s="45">
        <v>0</v>
      </c>
    </row>
    <row r="285" spans="1:8" ht="18" customHeight="1" x14ac:dyDescent="0.2">
      <c r="A285" s="83" t="s">
        <v>133</v>
      </c>
      <c r="B285" s="70" t="s">
        <v>20</v>
      </c>
      <c r="C285" s="71"/>
      <c r="D285" s="2" t="s">
        <v>9</v>
      </c>
      <c r="E285" s="23">
        <f>E287+E288+E289+E290</f>
        <v>42450</v>
      </c>
      <c r="F285" s="23">
        <f>F287+F288+F289+F290</f>
        <v>7561.69</v>
      </c>
      <c r="G285" s="23">
        <f>G287+G288+G289+G290</f>
        <v>12956.545330000001</v>
      </c>
      <c r="H285" s="50">
        <f>H287+H288+H289+H290</f>
        <v>4093.5453299999999</v>
      </c>
    </row>
    <row r="286" spans="1:8" ht="16.5" customHeight="1" x14ac:dyDescent="0.2">
      <c r="A286" s="76"/>
      <c r="B286" s="71"/>
      <c r="C286" s="71"/>
      <c r="D286" s="3" t="s">
        <v>7</v>
      </c>
      <c r="E286" s="16"/>
      <c r="F286" s="16"/>
      <c r="G286" s="22"/>
      <c r="H286" s="45"/>
    </row>
    <row r="287" spans="1:8" ht="20.25" customHeight="1" x14ac:dyDescent="0.2">
      <c r="A287" s="76"/>
      <c r="B287" s="71"/>
      <c r="C287" s="71"/>
      <c r="D287" s="4" t="s">
        <v>14</v>
      </c>
      <c r="E287" s="16">
        <v>0</v>
      </c>
      <c r="F287" s="16">
        <v>0</v>
      </c>
      <c r="G287" s="22">
        <v>0</v>
      </c>
      <c r="H287" s="45">
        <v>0</v>
      </c>
    </row>
    <row r="288" spans="1:8" ht="17.25" customHeight="1" x14ac:dyDescent="0.2">
      <c r="A288" s="76"/>
      <c r="B288" s="71"/>
      <c r="C288" s="71"/>
      <c r="D288" s="5" t="s">
        <v>11</v>
      </c>
      <c r="E288" s="16">
        <v>0</v>
      </c>
      <c r="F288" s="16">
        <v>0</v>
      </c>
      <c r="G288" s="22">
        <v>0</v>
      </c>
      <c r="H288" s="45">
        <v>0</v>
      </c>
    </row>
    <row r="289" spans="1:8" ht="18.75" customHeight="1" x14ac:dyDescent="0.2">
      <c r="A289" s="76"/>
      <c r="B289" s="71"/>
      <c r="C289" s="71"/>
      <c r="D289" s="6" t="s">
        <v>12</v>
      </c>
      <c r="E289" s="16">
        <v>42450</v>
      </c>
      <c r="F289" s="16">
        <v>7561.69</v>
      </c>
      <c r="G289" s="22">
        <v>12956.545330000001</v>
      </c>
      <c r="H289" s="45">
        <v>4093.5453299999999</v>
      </c>
    </row>
    <row r="290" spans="1:8" ht="38.25" customHeight="1" x14ac:dyDescent="0.2">
      <c r="A290" s="82"/>
      <c r="B290" s="72"/>
      <c r="C290" s="72"/>
      <c r="D290" s="7" t="s">
        <v>13</v>
      </c>
      <c r="E290" s="16">
        <v>0</v>
      </c>
      <c r="F290" s="16">
        <v>0</v>
      </c>
      <c r="G290" s="22">
        <v>0</v>
      </c>
      <c r="H290" s="45">
        <v>0</v>
      </c>
    </row>
    <row r="291" spans="1:8" ht="15.6" customHeight="1" x14ac:dyDescent="0.2">
      <c r="A291" s="69" t="s">
        <v>67</v>
      </c>
      <c r="B291" s="81" t="s">
        <v>136</v>
      </c>
      <c r="C291" s="70" t="s">
        <v>137</v>
      </c>
      <c r="D291" s="34" t="s">
        <v>9</v>
      </c>
      <c r="E291" s="35">
        <f>E293+E294+E295+E296</f>
        <v>714</v>
      </c>
      <c r="F291" s="35">
        <f>F293+F294+F295+F296</f>
        <v>151</v>
      </c>
      <c r="G291" s="35">
        <f>G293+G294+G295+G296</f>
        <v>98.89</v>
      </c>
      <c r="H291" s="44">
        <f>H293+H294+H295+H296</f>
        <v>36.89</v>
      </c>
    </row>
    <row r="292" spans="1:8" ht="15.75" x14ac:dyDescent="0.2">
      <c r="A292" s="69"/>
      <c r="B292" s="81"/>
      <c r="C292" s="71"/>
      <c r="D292" s="3" t="s">
        <v>7</v>
      </c>
      <c r="E292" s="17"/>
      <c r="F292" s="17"/>
      <c r="G292" s="17"/>
      <c r="H292" s="49"/>
    </row>
    <row r="293" spans="1:8" ht="15.75" x14ac:dyDescent="0.2">
      <c r="A293" s="69"/>
      <c r="B293" s="81"/>
      <c r="C293" s="71"/>
      <c r="D293" s="4" t="s">
        <v>10</v>
      </c>
      <c r="E293" s="17">
        <v>0</v>
      </c>
      <c r="F293" s="17">
        <v>0</v>
      </c>
      <c r="G293" s="17">
        <v>0</v>
      </c>
      <c r="H293" s="49">
        <v>0</v>
      </c>
    </row>
    <row r="294" spans="1:8" ht="15.75" x14ac:dyDescent="0.2">
      <c r="A294" s="69"/>
      <c r="B294" s="81"/>
      <c r="C294" s="71"/>
      <c r="D294" s="5" t="s">
        <v>11</v>
      </c>
      <c r="E294" s="17">
        <v>0</v>
      </c>
      <c r="F294" s="17">
        <v>0</v>
      </c>
      <c r="G294" s="17">
        <v>0</v>
      </c>
      <c r="H294" s="49">
        <v>0</v>
      </c>
    </row>
    <row r="295" spans="1:8" ht="15.75" x14ac:dyDescent="0.2">
      <c r="A295" s="69"/>
      <c r="B295" s="81"/>
      <c r="C295" s="71"/>
      <c r="D295" s="6" t="s">
        <v>12</v>
      </c>
      <c r="E295" s="17">
        <v>714</v>
      </c>
      <c r="F295" s="17">
        <v>151</v>
      </c>
      <c r="G295" s="17">
        <v>98.89</v>
      </c>
      <c r="H295" s="49">
        <v>36.89</v>
      </c>
    </row>
    <row r="296" spans="1:8" ht="32.25" customHeight="1" x14ac:dyDescent="0.2">
      <c r="A296" s="69"/>
      <c r="B296" s="81"/>
      <c r="C296" s="72"/>
      <c r="D296" s="7" t="s">
        <v>13</v>
      </c>
      <c r="E296" s="17">
        <v>0</v>
      </c>
      <c r="F296" s="17">
        <v>0</v>
      </c>
      <c r="G296" s="17">
        <v>0</v>
      </c>
      <c r="H296" s="49">
        <v>0</v>
      </c>
    </row>
    <row r="297" spans="1:8" ht="15.6" customHeight="1" x14ac:dyDescent="0.2">
      <c r="A297" s="69" t="s">
        <v>68</v>
      </c>
      <c r="B297" s="81" t="s">
        <v>138</v>
      </c>
      <c r="C297" s="70" t="s">
        <v>139</v>
      </c>
      <c r="D297" s="34" t="s">
        <v>9</v>
      </c>
      <c r="E297" s="35">
        <f>E299+E300+E301+E302</f>
        <v>1305</v>
      </c>
      <c r="F297" s="35">
        <f>F299+F300+F301+F302</f>
        <v>272</v>
      </c>
      <c r="G297" s="35">
        <f>G299+G300+G301+G302</f>
        <v>351.78</v>
      </c>
      <c r="H297" s="44">
        <f>H299+H300+H301+H302</f>
        <v>77.78</v>
      </c>
    </row>
    <row r="298" spans="1:8" ht="15.75" x14ac:dyDescent="0.2">
      <c r="A298" s="69"/>
      <c r="B298" s="81"/>
      <c r="C298" s="71"/>
      <c r="D298" s="3" t="s">
        <v>7</v>
      </c>
      <c r="E298" s="17"/>
      <c r="F298" s="17"/>
      <c r="G298" s="17"/>
      <c r="H298" s="49"/>
    </row>
    <row r="299" spans="1:8" ht="15.75" x14ac:dyDescent="0.2">
      <c r="A299" s="69"/>
      <c r="B299" s="81"/>
      <c r="C299" s="71"/>
      <c r="D299" s="4" t="s">
        <v>10</v>
      </c>
      <c r="E299" s="17">
        <v>0</v>
      </c>
      <c r="F299" s="17">
        <v>0</v>
      </c>
      <c r="G299" s="17">
        <v>0</v>
      </c>
      <c r="H299" s="49">
        <v>0</v>
      </c>
    </row>
    <row r="300" spans="1:8" ht="15.75" x14ac:dyDescent="0.2">
      <c r="A300" s="69"/>
      <c r="B300" s="81"/>
      <c r="C300" s="71"/>
      <c r="D300" s="5" t="s">
        <v>11</v>
      </c>
      <c r="E300" s="17">
        <v>0</v>
      </c>
      <c r="F300" s="17">
        <v>0</v>
      </c>
      <c r="G300" s="17">
        <v>0</v>
      </c>
      <c r="H300" s="49">
        <v>0</v>
      </c>
    </row>
    <row r="301" spans="1:8" ht="15.75" x14ac:dyDescent="0.2">
      <c r="A301" s="69"/>
      <c r="B301" s="81"/>
      <c r="C301" s="71"/>
      <c r="D301" s="6" t="s">
        <v>12</v>
      </c>
      <c r="E301" s="17">
        <v>1305</v>
      </c>
      <c r="F301" s="17">
        <v>272</v>
      </c>
      <c r="G301" s="17">
        <v>351.78</v>
      </c>
      <c r="H301" s="49">
        <v>77.78</v>
      </c>
    </row>
    <row r="302" spans="1:8" ht="35.25" customHeight="1" x14ac:dyDescent="0.2">
      <c r="A302" s="69"/>
      <c r="B302" s="81"/>
      <c r="C302" s="72"/>
      <c r="D302" s="7" t="s">
        <v>13</v>
      </c>
      <c r="E302" s="17">
        <v>0</v>
      </c>
      <c r="F302" s="17">
        <v>0</v>
      </c>
      <c r="G302" s="17">
        <v>0</v>
      </c>
      <c r="H302" s="49">
        <v>0</v>
      </c>
    </row>
    <row r="303" spans="1:8" ht="15.75" x14ac:dyDescent="0.2">
      <c r="A303" s="83" t="s">
        <v>69</v>
      </c>
      <c r="B303" s="70" t="s">
        <v>140</v>
      </c>
      <c r="C303" s="70" t="s">
        <v>141</v>
      </c>
      <c r="D303" s="34" t="s">
        <v>9</v>
      </c>
      <c r="E303" s="35">
        <f>E305+E306+E307+E308</f>
        <v>125</v>
      </c>
      <c r="F303" s="35">
        <f t="shared" ref="F303:H303" si="28">F305+F306+F307+F308</f>
        <v>25</v>
      </c>
      <c r="G303" s="35">
        <f t="shared" si="28"/>
        <v>25</v>
      </c>
      <c r="H303" s="44">
        <f t="shared" si="28"/>
        <v>0</v>
      </c>
    </row>
    <row r="304" spans="1:8" ht="15.75" x14ac:dyDescent="0.2">
      <c r="A304" s="76"/>
      <c r="B304" s="71"/>
      <c r="C304" s="71"/>
      <c r="D304" s="3" t="s">
        <v>7</v>
      </c>
      <c r="E304" s="17"/>
      <c r="F304" s="17"/>
      <c r="G304" s="17"/>
      <c r="H304" s="49"/>
    </row>
    <row r="305" spans="1:9" ht="15.75" x14ac:dyDescent="0.2">
      <c r="A305" s="76"/>
      <c r="B305" s="71"/>
      <c r="C305" s="71"/>
      <c r="D305" s="4" t="s">
        <v>10</v>
      </c>
      <c r="E305" s="17">
        <v>0</v>
      </c>
      <c r="F305" s="17">
        <v>0</v>
      </c>
      <c r="G305" s="17">
        <v>0</v>
      </c>
      <c r="H305" s="49">
        <v>0</v>
      </c>
    </row>
    <row r="306" spans="1:9" ht="15.75" x14ac:dyDescent="0.2">
      <c r="A306" s="76"/>
      <c r="B306" s="71"/>
      <c r="C306" s="71"/>
      <c r="D306" s="5" t="s">
        <v>11</v>
      </c>
      <c r="E306" s="17">
        <v>0</v>
      </c>
      <c r="F306" s="17">
        <v>0</v>
      </c>
      <c r="G306" s="17">
        <v>0</v>
      </c>
      <c r="H306" s="49">
        <v>0</v>
      </c>
    </row>
    <row r="307" spans="1:9" ht="15.75" x14ac:dyDescent="0.2">
      <c r="A307" s="76"/>
      <c r="B307" s="71"/>
      <c r="C307" s="71"/>
      <c r="D307" s="6" t="s">
        <v>12</v>
      </c>
      <c r="E307" s="17">
        <v>125</v>
      </c>
      <c r="F307" s="17">
        <v>25</v>
      </c>
      <c r="G307" s="17">
        <v>25</v>
      </c>
      <c r="H307" s="49">
        <v>0</v>
      </c>
    </row>
    <row r="308" spans="1:9" ht="31.5" x14ac:dyDescent="0.25">
      <c r="A308" s="82"/>
      <c r="B308" s="72"/>
      <c r="C308" s="72"/>
      <c r="D308" s="33" t="s">
        <v>13</v>
      </c>
      <c r="E308" s="24">
        <v>0</v>
      </c>
      <c r="F308" s="24">
        <v>0</v>
      </c>
      <c r="G308" s="24">
        <v>0</v>
      </c>
      <c r="H308" s="55">
        <v>0</v>
      </c>
    </row>
    <row r="309" spans="1:9" ht="15.75" customHeight="1" x14ac:dyDescent="0.2">
      <c r="A309" s="73" t="s">
        <v>52</v>
      </c>
      <c r="B309" s="70" t="s">
        <v>142</v>
      </c>
      <c r="C309" s="70" t="s">
        <v>75</v>
      </c>
      <c r="D309" s="34" t="s">
        <v>9</v>
      </c>
      <c r="E309" s="64">
        <f>E311+E312+E313+E314</f>
        <v>2400</v>
      </c>
      <c r="F309" s="64">
        <f>F311+F312+F313+F314</f>
        <v>1200</v>
      </c>
      <c r="G309" s="64">
        <f>G311+G312+G313+G314</f>
        <v>1200</v>
      </c>
      <c r="H309" s="44">
        <f>H311+H312+H313+H314</f>
        <v>0</v>
      </c>
    </row>
    <row r="310" spans="1:9" ht="15" customHeight="1" x14ac:dyDescent="0.2">
      <c r="A310" s="74"/>
      <c r="B310" s="71"/>
      <c r="C310" s="71"/>
      <c r="D310" s="3" t="s">
        <v>7</v>
      </c>
      <c r="E310" s="19"/>
      <c r="F310" s="19"/>
      <c r="G310" s="20"/>
      <c r="H310" s="47"/>
    </row>
    <row r="311" spans="1:9" ht="16.5" customHeight="1" x14ac:dyDescent="0.2">
      <c r="A311" s="74"/>
      <c r="B311" s="71"/>
      <c r="C311" s="71"/>
      <c r="D311" s="4" t="s">
        <v>10</v>
      </c>
      <c r="E311" s="17">
        <v>0</v>
      </c>
      <c r="F311" s="17">
        <v>0</v>
      </c>
      <c r="G311" s="20">
        <v>0</v>
      </c>
      <c r="H311" s="45">
        <v>0</v>
      </c>
    </row>
    <row r="312" spans="1:9" ht="17.25" customHeight="1" x14ac:dyDescent="0.2">
      <c r="A312" s="74"/>
      <c r="B312" s="71"/>
      <c r="C312" s="71"/>
      <c r="D312" s="5" t="s">
        <v>11</v>
      </c>
      <c r="E312" s="17">
        <v>0</v>
      </c>
      <c r="F312" s="17">
        <v>0</v>
      </c>
      <c r="G312" s="20">
        <v>0</v>
      </c>
      <c r="H312" s="45">
        <v>0</v>
      </c>
    </row>
    <row r="313" spans="1:9" ht="19.5" customHeight="1" x14ac:dyDescent="0.2">
      <c r="A313" s="74"/>
      <c r="B313" s="71"/>
      <c r="C313" s="71"/>
      <c r="D313" s="6" t="s">
        <v>12</v>
      </c>
      <c r="E313" s="17">
        <v>2400</v>
      </c>
      <c r="F313" s="17">
        <v>1200</v>
      </c>
      <c r="G313" s="20">
        <v>1200</v>
      </c>
      <c r="H313" s="45">
        <v>0</v>
      </c>
    </row>
    <row r="314" spans="1:9" ht="36.75" customHeight="1" x14ac:dyDescent="0.2">
      <c r="A314" s="75"/>
      <c r="B314" s="72"/>
      <c r="C314" s="72"/>
      <c r="D314" s="7" t="s">
        <v>13</v>
      </c>
      <c r="E314" s="17">
        <v>0</v>
      </c>
      <c r="F314" s="17">
        <v>0</v>
      </c>
      <c r="G314" s="20">
        <f>[1]Лист1!$G$18+[1]Лист1!$I$18</f>
        <v>0</v>
      </c>
      <c r="H314" s="45">
        <v>0</v>
      </c>
    </row>
    <row r="315" spans="1:9" ht="15.75" customHeight="1" x14ac:dyDescent="0.2">
      <c r="A315" s="85" t="s">
        <v>53</v>
      </c>
      <c r="B315" s="70" t="s">
        <v>143</v>
      </c>
      <c r="C315" s="70" t="s">
        <v>144</v>
      </c>
      <c r="D315" s="34">
        <v>11</v>
      </c>
      <c r="E315" s="35">
        <f>E317+E318+E319+E320</f>
        <v>418213</v>
      </c>
      <c r="F315" s="35">
        <f>F317+F318+F319+F320</f>
        <v>131469</v>
      </c>
      <c r="G315" s="44">
        <f>G317+G318+G319+G320</f>
        <v>110323.38830999999</v>
      </c>
      <c r="H315" s="44">
        <f>H317+H318+H319+H320</f>
        <v>46433.388310000002</v>
      </c>
      <c r="I315" s="106"/>
    </row>
    <row r="316" spans="1:9" ht="15" customHeight="1" x14ac:dyDescent="0.2">
      <c r="A316" s="86"/>
      <c r="B316" s="71"/>
      <c r="C316" s="71"/>
      <c r="D316" s="3" t="s">
        <v>7</v>
      </c>
      <c r="E316" s="16"/>
      <c r="F316" s="16"/>
      <c r="G316" s="16"/>
      <c r="H316" s="45"/>
      <c r="I316" s="106"/>
    </row>
    <row r="317" spans="1:9" ht="15.75" x14ac:dyDescent="0.2">
      <c r="A317" s="86"/>
      <c r="B317" s="71"/>
      <c r="C317" s="71"/>
      <c r="D317" s="4" t="s">
        <v>10</v>
      </c>
      <c r="E317" s="16">
        <f>E323+E329</f>
        <v>217540</v>
      </c>
      <c r="F317" s="16">
        <f>F323+F329</f>
        <v>77122</v>
      </c>
      <c r="G317" s="16">
        <f>G323+G329</f>
        <v>63141.468529999998</v>
      </c>
      <c r="H317" s="45">
        <f t="shared" ref="H317" si="29">H323+H329</f>
        <v>31213.468529999998</v>
      </c>
      <c r="I317" s="106"/>
    </row>
    <row r="318" spans="1:9" ht="15.75" x14ac:dyDescent="0.2">
      <c r="A318" s="86"/>
      <c r="B318" s="71"/>
      <c r="C318" s="71"/>
      <c r="D318" s="5" t="s">
        <v>11</v>
      </c>
      <c r="E318" s="16">
        <f t="shared" ref="E318:E319" si="30">E324+E330</f>
        <v>152940</v>
      </c>
      <c r="F318" s="16">
        <f t="shared" ref="F318" si="31">F324+F330</f>
        <v>35204</v>
      </c>
      <c r="G318" s="16">
        <f>G324+G330</f>
        <v>31895.753249999998</v>
      </c>
      <c r="H318" s="45">
        <f t="shared" ref="H318" si="32">H324+H330</f>
        <v>9805.7532500000016</v>
      </c>
      <c r="I318" s="106"/>
    </row>
    <row r="319" spans="1:9" ht="15.75" x14ac:dyDescent="0.2">
      <c r="A319" s="86"/>
      <c r="B319" s="71"/>
      <c r="C319" s="71"/>
      <c r="D319" s="6" t="s">
        <v>12</v>
      </c>
      <c r="E319" s="16">
        <f t="shared" si="30"/>
        <v>47733</v>
      </c>
      <c r="F319" s="16">
        <f t="shared" ref="F319" si="33">F325+F331</f>
        <v>19143</v>
      </c>
      <c r="G319" s="16">
        <f t="shared" ref="G319:H319" si="34">G325+G331</f>
        <v>15286.16653</v>
      </c>
      <c r="H319" s="45">
        <f t="shared" si="34"/>
        <v>5414.1665300000004</v>
      </c>
      <c r="I319" s="106"/>
    </row>
    <row r="320" spans="1:9" ht="35.25" customHeight="1" x14ac:dyDescent="0.2">
      <c r="A320" s="86"/>
      <c r="B320" s="72"/>
      <c r="C320" s="71"/>
      <c r="D320" s="7" t="s">
        <v>13</v>
      </c>
      <c r="E320" s="16">
        <f t="shared" ref="E320:H320" si="35">E326+E332</f>
        <v>0</v>
      </c>
      <c r="F320" s="16">
        <f t="shared" si="35"/>
        <v>0</v>
      </c>
      <c r="G320" s="16">
        <f t="shared" si="35"/>
        <v>0</v>
      </c>
      <c r="H320" s="45">
        <f t="shared" si="35"/>
        <v>0</v>
      </c>
      <c r="I320" s="106"/>
    </row>
    <row r="321" spans="1:8" ht="14.25" customHeight="1" x14ac:dyDescent="0.2">
      <c r="A321" s="86" t="s">
        <v>145</v>
      </c>
      <c r="B321" s="70" t="s">
        <v>79</v>
      </c>
      <c r="C321" s="71"/>
      <c r="D321" s="2" t="s">
        <v>9</v>
      </c>
      <c r="E321" s="26">
        <f>E323+E324+E325+E326</f>
        <v>271776</v>
      </c>
      <c r="F321" s="26">
        <f t="shared" ref="F321:H321" si="36">F323+F324+F325+F326</f>
        <v>96330</v>
      </c>
      <c r="G321" s="26">
        <f t="shared" si="36"/>
        <v>85826.686300000001</v>
      </c>
      <c r="H321" s="46">
        <f t="shared" si="36"/>
        <v>36821.686300000001</v>
      </c>
    </row>
    <row r="322" spans="1:8" ht="15.75" x14ac:dyDescent="0.2">
      <c r="A322" s="86"/>
      <c r="B322" s="71"/>
      <c r="C322" s="71"/>
      <c r="D322" s="3" t="s">
        <v>7</v>
      </c>
      <c r="E322" s="16"/>
      <c r="F322" s="16"/>
      <c r="G322" s="16"/>
      <c r="H322" s="45"/>
    </row>
    <row r="323" spans="1:8" ht="15.75" x14ac:dyDescent="0.2">
      <c r="A323" s="86"/>
      <c r="B323" s="71"/>
      <c r="C323" s="71"/>
      <c r="D323" s="4" t="s">
        <v>10</v>
      </c>
      <c r="E323" s="16">
        <v>217540</v>
      </c>
      <c r="F323" s="16">
        <v>77122</v>
      </c>
      <c r="G323" s="16">
        <v>63141.468529999998</v>
      </c>
      <c r="H323" s="45">
        <v>31213.468529999998</v>
      </c>
    </row>
    <row r="324" spans="1:8" ht="15.75" x14ac:dyDescent="0.2">
      <c r="A324" s="86"/>
      <c r="B324" s="71"/>
      <c r="C324" s="71"/>
      <c r="D324" s="5" t="s">
        <v>11</v>
      </c>
      <c r="E324" s="16">
        <v>10924</v>
      </c>
      <c r="F324" s="16">
        <v>1059</v>
      </c>
      <c r="G324" s="16">
        <v>8134.4022599999998</v>
      </c>
      <c r="H324" s="45">
        <v>482.40226000000001</v>
      </c>
    </row>
    <row r="325" spans="1:8" ht="15.75" x14ac:dyDescent="0.2">
      <c r="A325" s="86"/>
      <c r="B325" s="71"/>
      <c r="C325" s="71"/>
      <c r="D325" s="6" t="s">
        <v>12</v>
      </c>
      <c r="E325" s="16">
        <v>43312</v>
      </c>
      <c r="F325" s="16">
        <v>18149</v>
      </c>
      <c r="G325" s="16">
        <v>14550.81551</v>
      </c>
      <c r="H325" s="45">
        <v>5125.8155100000004</v>
      </c>
    </row>
    <row r="326" spans="1:8" ht="31.5" x14ac:dyDescent="0.2">
      <c r="A326" s="86"/>
      <c r="B326" s="71"/>
      <c r="C326" s="71"/>
      <c r="D326" s="7" t="s">
        <v>13</v>
      </c>
      <c r="E326" s="16">
        <v>0</v>
      </c>
      <c r="F326" s="16">
        <v>0</v>
      </c>
      <c r="G326" s="16">
        <v>0</v>
      </c>
      <c r="H326" s="45">
        <v>0</v>
      </c>
    </row>
    <row r="327" spans="1:8" ht="15.75" x14ac:dyDescent="0.2">
      <c r="A327" s="86" t="s">
        <v>146</v>
      </c>
      <c r="B327" s="81" t="s">
        <v>54</v>
      </c>
      <c r="C327" s="71"/>
      <c r="D327" s="2" t="s">
        <v>9</v>
      </c>
      <c r="E327" s="26">
        <f>E329+E330+E331+E332</f>
        <v>146437</v>
      </c>
      <c r="F327" s="26">
        <f>F329+F330+F331+F332</f>
        <v>35139</v>
      </c>
      <c r="G327" s="26">
        <f t="shared" ref="G327:H327" si="37">G329+G330+G331+G332</f>
        <v>24496.702009999997</v>
      </c>
      <c r="H327" s="46">
        <f t="shared" si="37"/>
        <v>9611.7020100000009</v>
      </c>
    </row>
    <row r="328" spans="1:8" ht="17.25" customHeight="1" x14ac:dyDescent="0.2">
      <c r="A328" s="86"/>
      <c r="B328" s="81"/>
      <c r="C328" s="71"/>
      <c r="D328" s="3" t="s">
        <v>7</v>
      </c>
      <c r="E328" s="16"/>
      <c r="F328" s="16"/>
      <c r="G328" s="16"/>
      <c r="H328" s="45"/>
    </row>
    <row r="329" spans="1:8" ht="17.25" customHeight="1" x14ac:dyDescent="0.2">
      <c r="A329" s="86"/>
      <c r="B329" s="81"/>
      <c r="C329" s="71"/>
      <c r="D329" s="4" t="s">
        <v>10</v>
      </c>
      <c r="E329" s="16">
        <v>0</v>
      </c>
      <c r="F329" s="16">
        <v>0</v>
      </c>
      <c r="G329" s="16">
        <v>0</v>
      </c>
      <c r="H329" s="45">
        <v>0</v>
      </c>
    </row>
    <row r="330" spans="1:8" ht="17.25" customHeight="1" x14ac:dyDescent="0.2">
      <c r="A330" s="86"/>
      <c r="B330" s="81"/>
      <c r="C330" s="71"/>
      <c r="D330" s="5" t="s">
        <v>11</v>
      </c>
      <c r="E330" s="16">
        <v>142016</v>
      </c>
      <c r="F330" s="16">
        <v>34145</v>
      </c>
      <c r="G330" s="16">
        <v>23761.350989999999</v>
      </c>
      <c r="H330" s="45">
        <v>9323.3509900000008</v>
      </c>
    </row>
    <row r="331" spans="1:8" ht="15.75" x14ac:dyDescent="0.2">
      <c r="A331" s="86"/>
      <c r="B331" s="81"/>
      <c r="C331" s="71"/>
      <c r="D331" s="6" t="s">
        <v>12</v>
      </c>
      <c r="E331" s="16">
        <v>4421</v>
      </c>
      <c r="F331" s="16">
        <v>994</v>
      </c>
      <c r="G331" s="16">
        <v>735.35101999999995</v>
      </c>
      <c r="H331" s="45">
        <v>288.35102000000001</v>
      </c>
    </row>
    <row r="332" spans="1:8" ht="31.5" x14ac:dyDescent="0.2">
      <c r="A332" s="87"/>
      <c r="B332" s="81"/>
      <c r="C332" s="72"/>
      <c r="D332" s="7" t="s">
        <v>13</v>
      </c>
      <c r="E332" s="16">
        <v>0</v>
      </c>
      <c r="F332" s="16">
        <v>0</v>
      </c>
      <c r="G332" s="16">
        <v>0</v>
      </c>
      <c r="H332" s="45">
        <v>0</v>
      </c>
    </row>
    <row r="333" spans="1:8" ht="12" hidden="1" customHeight="1" x14ac:dyDescent="0.2">
      <c r="A333" s="13" t="s">
        <v>35</v>
      </c>
      <c r="B333" s="12" t="s">
        <v>28</v>
      </c>
      <c r="C333" s="12" t="s">
        <v>34</v>
      </c>
      <c r="D333" s="2" t="s">
        <v>9</v>
      </c>
      <c r="E333" s="27" t="e">
        <f>#REF!+#REF!+#REF!+#REF!</f>
        <v>#REF!</v>
      </c>
      <c r="F333" s="27" t="e">
        <f>#REF!+#REF!+#REF!+#REF!</f>
        <v>#REF!</v>
      </c>
      <c r="G333" s="27" t="e">
        <f>#REF!+#REF!+#REF!+#REF!</f>
        <v>#REF!</v>
      </c>
      <c r="H333" s="57" t="e">
        <f>#REF!+#REF!+#REF!+#REF!</f>
        <v>#REF!</v>
      </c>
    </row>
    <row r="334" spans="1:8" ht="15.6" customHeight="1" x14ac:dyDescent="0.2">
      <c r="A334" s="69" t="s">
        <v>147</v>
      </c>
      <c r="B334" s="70" t="s">
        <v>148</v>
      </c>
      <c r="C334" s="70" t="s">
        <v>150</v>
      </c>
      <c r="D334" s="34" t="s">
        <v>9</v>
      </c>
      <c r="E334" s="35">
        <f>E336+E337+E338+E339</f>
        <v>210</v>
      </c>
      <c r="F334" s="35">
        <f>F336+F337+F338+F339</f>
        <v>80</v>
      </c>
      <c r="G334" s="35">
        <f>G336+G337+G338+G339</f>
        <v>80.122</v>
      </c>
      <c r="H334" s="44">
        <f>H336+H337+H338+H339</f>
        <v>80.122</v>
      </c>
    </row>
    <row r="335" spans="1:8" ht="15.75" x14ac:dyDescent="0.2">
      <c r="A335" s="69"/>
      <c r="B335" s="71"/>
      <c r="C335" s="71"/>
      <c r="D335" s="3" t="s">
        <v>7</v>
      </c>
      <c r="E335" s="17"/>
      <c r="F335" s="17"/>
      <c r="G335" s="17"/>
      <c r="H335" s="49"/>
    </row>
    <row r="336" spans="1:8" ht="15.75" x14ac:dyDescent="0.2">
      <c r="A336" s="69"/>
      <c r="B336" s="71"/>
      <c r="C336" s="71"/>
      <c r="D336" s="4" t="s">
        <v>10</v>
      </c>
      <c r="E336" s="17">
        <v>0</v>
      </c>
      <c r="F336" s="17">
        <v>0</v>
      </c>
      <c r="G336" s="17">
        <v>0</v>
      </c>
      <c r="H336" s="49">
        <v>0</v>
      </c>
    </row>
    <row r="337" spans="1:8" ht="15.75" x14ac:dyDescent="0.2">
      <c r="A337" s="69"/>
      <c r="B337" s="71"/>
      <c r="C337" s="71"/>
      <c r="D337" s="5" t="s">
        <v>11</v>
      </c>
      <c r="E337" s="17">
        <v>0</v>
      </c>
      <c r="F337" s="17">
        <v>0</v>
      </c>
      <c r="G337" s="17">
        <v>0</v>
      </c>
      <c r="H337" s="49">
        <v>0</v>
      </c>
    </row>
    <row r="338" spans="1:8" ht="15.75" x14ac:dyDescent="0.2">
      <c r="A338" s="69"/>
      <c r="B338" s="71"/>
      <c r="C338" s="71"/>
      <c r="D338" s="6" t="s">
        <v>12</v>
      </c>
      <c r="E338" s="17">
        <v>210</v>
      </c>
      <c r="F338" s="17">
        <v>80</v>
      </c>
      <c r="G338" s="17">
        <v>80.122</v>
      </c>
      <c r="H338" s="49">
        <v>80.122</v>
      </c>
    </row>
    <row r="339" spans="1:8" ht="31.5" x14ac:dyDescent="0.2">
      <c r="A339" s="69"/>
      <c r="B339" s="71"/>
      <c r="C339" s="72"/>
      <c r="D339" s="7" t="s">
        <v>13</v>
      </c>
      <c r="E339" s="17">
        <v>0</v>
      </c>
      <c r="F339" s="17">
        <v>0</v>
      </c>
      <c r="G339" s="17">
        <v>0</v>
      </c>
      <c r="H339" s="49">
        <v>0</v>
      </c>
    </row>
    <row r="340" spans="1:8" ht="15.6" customHeight="1" x14ac:dyDescent="0.2">
      <c r="A340" s="69" t="s">
        <v>149</v>
      </c>
      <c r="B340" s="70" t="s">
        <v>151</v>
      </c>
      <c r="C340" s="70" t="s">
        <v>152</v>
      </c>
      <c r="D340" s="34" t="s">
        <v>9</v>
      </c>
      <c r="E340" s="35">
        <f>E342+E343+E344+E345</f>
        <v>0</v>
      </c>
      <c r="F340" s="35">
        <f>F342+F343+F344+F345</f>
        <v>0</v>
      </c>
      <c r="G340" s="35">
        <f>G342+G343+G344+G345</f>
        <v>0</v>
      </c>
      <c r="H340" s="44">
        <f>H342+H343+H344+H345</f>
        <v>0</v>
      </c>
    </row>
    <row r="341" spans="1:8" ht="15.75" x14ac:dyDescent="0.2">
      <c r="A341" s="69"/>
      <c r="B341" s="71"/>
      <c r="C341" s="71"/>
      <c r="D341" s="3" t="s">
        <v>7</v>
      </c>
      <c r="E341" s="17"/>
      <c r="F341" s="17"/>
      <c r="G341" s="17"/>
      <c r="H341" s="49"/>
    </row>
    <row r="342" spans="1:8" ht="15.75" x14ac:dyDescent="0.2">
      <c r="A342" s="69"/>
      <c r="B342" s="71"/>
      <c r="C342" s="71"/>
      <c r="D342" s="4" t="s">
        <v>10</v>
      </c>
      <c r="E342" s="17">
        <v>0</v>
      </c>
      <c r="F342" s="17">
        <v>0</v>
      </c>
      <c r="G342" s="17">
        <v>0</v>
      </c>
      <c r="H342" s="49">
        <v>0</v>
      </c>
    </row>
    <row r="343" spans="1:8" ht="15.75" x14ac:dyDescent="0.2">
      <c r="A343" s="69"/>
      <c r="B343" s="71"/>
      <c r="C343" s="71"/>
      <c r="D343" s="5" t="s">
        <v>11</v>
      </c>
      <c r="E343" s="17">
        <v>0</v>
      </c>
      <c r="F343" s="17">
        <v>0</v>
      </c>
      <c r="G343" s="17">
        <v>0</v>
      </c>
      <c r="H343" s="49">
        <v>0</v>
      </c>
    </row>
    <row r="344" spans="1:8" ht="15.75" x14ac:dyDescent="0.2">
      <c r="A344" s="69"/>
      <c r="B344" s="71"/>
      <c r="C344" s="71"/>
      <c r="D344" s="6" t="s">
        <v>12</v>
      </c>
      <c r="E344" s="17">
        <v>0</v>
      </c>
      <c r="F344" s="17">
        <v>0</v>
      </c>
      <c r="G344" s="17">
        <v>0</v>
      </c>
      <c r="H344" s="49">
        <v>0</v>
      </c>
    </row>
    <row r="345" spans="1:8" ht="31.5" x14ac:dyDescent="0.2">
      <c r="A345" s="69"/>
      <c r="B345" s="71"/>
      <c r="C345" s="72"/>
      <c r="D345" s="7" t="s">
        <v>13</v>
      </c>
      <c r="E345" s="17">
        <v>0</v>
      </c>
      <c r="F345" s="17">
        <v>0</v>
      </c>
      <c r="G345" s="17">
        <v>0</v>
      </c>
      <c r="H345" s="49">
        <v>0</v>
      </c>
    </row>
    <row r="346" spans="1:8" ht="15.75" x14ac:dyDescent="0.2">
      <c r="A346" s="92"/>
      <c r="B346" s="89" t="s">
        <v>8</v>
      </c>
      <c r="C346" s="92"/>
      <c r="D346" s="11" t="s">
        <v>9</v>
      </c>
      <c r="E346" s="28">
        <f>E348+E349+E350+E351</f>
        <v>10215837.06433</v>
      </c>
      <c r="F346" s="28">
        <f>F348+F349+F350+F351</f>
        <v>2210813.85433</v>
      </c>
      <c r="G346" s="28">
        <f t="shared" ref="G346:H346" si="38">G348+G349+G350+G351</f>
        <v>3216592.2706300002</v>
      </c>
      <c r="H346" s="28">
        <f t="shared" si="38"/>
        <v>986600.22240000009</v>
      </c>
    </row>
    <row r="347" spans="1:8" ht="15.75" x14ac:dyDescent="0.2">
      <c r="A347" s="93"/>
      <c r="B347" s="90"/>
      <c r="C347" s="93"/>
      <c r="D347" s="3" t="s">
        <v>7</v>
      </c>
      <c r="E347" s="17"/>
      <c r="F347" s="17"/>
      <c r="G347" s="29"/>
      <c r="H347" s="49"/>
    </row>
    <row r="348" spans="1:8" ht="15.75" x14ac:dyDescent="0.2">
      <c r="A348" s="93"/>
      <c r="B348" s="90"/>
      <c r="C348" s="93"/>
      <c r="D348" s="4" t="s">
        <v>10</v>
      </c>
      <c r="E348" s="19">
        <f t="shared" ref="E348:H351" si="39">E293+E227+E77+E11+E119+E239+E197+E269+E41+E233+E113+E311+E161+E317+E305+E299+E71+E336</f>
        <v>683834</v>
      </c>
      <c r="F348" s="19">
        <f t="shared" si="39"/>
        <v>173839.7</v>
      </c>
      <c r="G348" s="19">
        <f t="shared" si="39"/>
        <v>203452.41735</v>
      </c>
      <c r="H348" s="19">
        <f t="shared" si="39"/>
        <v>82642.417350000003</v>
      </c>
    </row>
    <row r="349" spans="1:8" ht="15.75" x14ac:dyDescent="0.2">
      <c r="A349" s="93"/>
      <c r="B349" s="90"/>
      <c r="C349" s="93"/>
      <c r="D349" s="5" t="s">
        <v>11</v>
      </c>
      <c r="E349" s="19">
        <f t="shared" si="39"/>
        <v>4237243.0570100006</v>
      </c>
      <c r="F349" s="19">
        <f t="shared" si="39"/>
        <v>955770.05700999999</v>
      </c>
      <c r="G349" s="19">
        <f t="shared" si="39"/>
        <v>1519846.5769999998</v>
      </c>
      <c r="H349" s="19">
        <f t="shared" si="39"/>
        <v>400209.57545</v>
      </c>
    </row>
    <row r="350" spans="1:8" ht="15.75" x14ac:dyDescent="0.2">
      <c r="A350" s="93"/>
      <c r="B350" s="90"/>
      <c r="C350" s="93"/>
      <c r="D350" s="6" t="s">
        <v>12</v>
      </c>
      <c r="E350" s="19">
        <f t="shared" si="39"/>
        <v>4925575.0073199999</v>
      </c>
      <c r="F350" s="19">
        <f t="shared" si="39"/>
        <v>1007830.0973200001</v>
      </c>
      <c r="G350" s="19">
        <f t="shared" si="39"/>
        <v>1394185.2662800001</v>
      </c>
      <c r="H350" s="19">
        <f t="shared" si="39"/>
        <v>474702.53360000002</v>
      </c>
    </row>
    <row r="351" spans="1:8" ht="31.5" x14ac:dyDescent="0.2">
      <c r="A351" s="94"/>
      <c r="B351" s="91"/>
      <c r="C351" s="94"/>
      <c r="D351" s="7" t="s">
        <v>13</v>
      </c>
      <c r="E351" s="19">
        <f t="shared" si="39"/>
        <v>369185</v>
      </c>
      <c r="F351" s="19">
        <f t="shared" si="39"/>
        <v>73374</v>
      </c>
      <c r="G351" s="19">
        <f t="shared" si="39"/>
        <v>99108.010000000009</v>
      </c>
      <c r="H351" s="19">
        <f t="shared" si="39"/>
        <v>29045.696</v>
      </c>
    </row>
    <row r="352" spans="1:8" x14ac:dyDescent="0.2">
      <c r="E352" s="10"/>
      <c r="F352" s="10"/>
      <c r="G352" s="10"/>
      <c r="H352" s="10"/>
    </row>
    <row r="353" spans="2:8" ht="15.75" x14ac:dyDescent="0.2">
      <c r="B353" s="15" t="s">
        <v>155</v>
      </c>
      <c r="E353" s="68" t="s">
        <v>71</v>
      </c>
      <c r="F353" s="10"/>
      <c r="G353" s="29"/>
      <c r="H353" s="29"/>
    </row>
    <row r="354" spans="2:8" x14ac:dyDescent="0.2">
      <c r="E354" s="10"/>
      <c r="F354" s="10"/>
      <c r="G354" s="10"/>
      <c r="H354" s="10"/>
    </row>
  </sheetData>
  <mergeCells count="152">
    <mergeCell ref="I5:I7"/>
    <mergeCell ref="I315:I320"/>
    <mergeCell ref="I159:I164"/>
    <mergeCell ref="I195:I200"/>
    <mergeCell ref="I117:I122"/>
    <mergeCell ref="I225:I230"/>
    <mergeCell ref="A267:A272"/>
    <mergeCell ref="B225:B230"/>
    <mergeCell ref="C69:C74"/>
    <mergeCell ref="C297:C302"/>
    <mergeCell ref="A225:A230"/>
    <mergeCell ref="C225:C230"/>
    <mergeCell ref="A75:A80"/>
    <mergeCell ref="B279:B284"/>
    <mergeCell ref="B51:B56"/>
    <mergeCell ref="B63:B68"/>
    <mergeCell ref="B207:B212"/>
    <mergeCell ref="B45:B50"/>
    <mergeCell ref="B33:B38"/>
    <mergeCell ref="A33:A38"/>
    <mergeCell ref="A189:A194"/>
    <mergeCell ref="B189:B194"/>
    <mergeCell ref="C189:C194"/>
    <mergeCell ref="A315:A320"/>
    <mergeCell ref="A321:A326"/>
    <mergeCell ref="A327:A332"/>
    <mergeCell ref="C303:C308"/>
    <mergeCell ref="A147:A152"/>
    <mergeCell ref="B153:B158"/>
    <mergeCell ref="A1:H1"/>
    <mergeCell ref="A2:H2"/>
    <mergeCell ref="A3:H3"/>
    <mergeCell ref="A4:H4"/>
    <mergeCell ref="D5:H5"/>
    <mergeCell ref="D6:D7"/>
    <mergeCell ref="E6:F6"/>
    <mergeCell ref="G6:H6"/>
    <mergeCell ref="B5:B7"/>
    <mergeCell ref="A5:A7"/>
    <mergeCell ref="C5:C7"/>
    <mergeCell ref="C346:C351"/>
    <mergeCell ref="B340:B345"/>
    <mergeCell ref="A346:A351"/>
    <mergeCell ref="A297:A302"/>
    <mergeCell ref="A195:A200"/>
    <mergeCell ref="B255:B260"/>
    <mergeCell ref="C315:C332"/>
    <mergeCell ref="B321:B326"/>
    <mergeCell ref="B327:B332"/>
    <mergeCell ref="A340:A345"/>
    <mergeCell ref="C340:C345"/>
    <mergeCell ref="B27:B32"/>
    <mergeCell ref="C159:C188"/>
    <mergeCell ref="A165:A170"/>
    <mergeCell ref="B165:B170"/>
    <mergeCell ref="A171:A176"/>
    <mergeCell ref="B171:B176"/>
    <mergeCell ref="A183:A188"/>
    <mergeCell ref="B183:B188"/>
    <mergeCell ref="B346:B351"/>
    <mergeCell ref="A291:A296"/>
    <mergeCell ref="B291:B296"/>
    <mergeCell ref="B99:B104"/>
    <mergeCell ref="B105:B110"/>
    <mergeCell ref="B87:B92"/>
    <mergeCell ref="A45:A50"/>
    <mergeCell ref="A213:A218"/>
    <mergeCell ref="A237:A242"/>
    <mergeCell ref="B75:B80"/>
    <mergeCell ref="B237:B242"/>
    <mergeCell ref="B243:B248"/>
    <mergeCell ref="B249:B254"/>
    <mergeCell ref="A249:A254"/>
    <mergeCell ref="A255:A260"/>
    <mergeCell ref="A111:A116"/>
    <mergeCell ref="A21:A26"/>
    <mergeCell ref="B315:B320"/>
    <mergeCell ref="A309:A314"/>
    <mergeCell ref="A69:A74"/>
    <mergeCell ref="C309:C314"/>
    <mergeCell ref="B297:B302"/>
    <mergeCell ref="C231:C236"/>
    <mergeCell ref="B309:B314"/>
    <mergeCell ref="C111:C116"/>
    <mergeCell ref="B231:B236"/>
    <mergeCell ref="C9:C38"/>
    <mergeCell ref="C117:C152"/>
    <mergeCell ref="B117:B122"/>
    <mergeCell ref="B129:B134"/>
    <mergeCell ref="B9:B14"/>
    <mergeCell ref="B141:B146"/>
    <mergeCell ref="B147:B152"/>
    <mergeCell ref="A105:A110"/>
    <mergeCell ref="A81:A86"/>
    <mergeCell ref="B159:B164"/>
    <mergeCell ref="A15:A20"/>
    <mergeCell ref="A27:A32"/>
    <mergeCell ref="A9:A14"/>
    <mergeCell ref="A177:A182"/>
    <mergeCell ref="A39:A44"/>
    <mergeCell ref="B39:B44"/>
    <mergeCell ref="B285:B290"/>
    <mergeCell ref="B213:B218"/>
    <mergeCell ref="B267:B272"/>
    <mergeCell ref="A51:A56"/>
    <mergeCell ref="B123:B128"/>
    <mergeCell ref="A117:A122"/>
    <mergeCell ref="A123:A128"/>
    <mergeCell ref="A87:A92"/>
    <mergeCell ref="A93:A98"/>
    <mergeCell ref="A99:A104"/>
    <mergeCell ref="B93:B98"/>
    <mergeCell ref="B81:B86"/>
    <mergeCell ref="B111:B116"/>
    <mergeCell ref="B69:B74"/>
    <mergeCell ref="A159:A164"/>
    <mergeCell ref="A303:A308"/>
    <mergeCell ref="B135:B140"/>
    <mergeCell ref="A63:A68"/>
    <mergeCell ref="A285:A290"/>
    <mergeCell ref="A141:A146"/>
    <mergeCell ref="A57:A62"/>
    <mergeCell ref="A273:A278"/>
    <mergeCell ref="A279:A284"/>
    <mergeCell ref="A201:A206"/>
    <mergeCell ref="A219:A224"/>
    <mergeCell ref="A207:A212"/>
    <mergeCell ref="A243:A248"/>
    <mergeCell ref="A334:A339"/>
    <mergeCell ref="B334:B339"/>
    <mergeCell ref="C334:C339"/>
    <mergeCell ref="B15:B20"/>
    <mergeCell ref="B21:B26"/>
    <mergeCell ref="A231:A236"/>
    <mergeCell ref="C75:C110"/>
    <mergeCell ref="B177:B182"/>
    <mergeCell ref="C291:C296"/>
    <mergeCell ref="A129:A134"/>
    <mergeCell ref="A135:A140"/>
    <mergeCell ref="C39:C68"/>
    <mergeCell ref="C195:C224"/>
    <mergeCell ref="B219:B224"/>
    <mergeCell ref="C267:C290"/>
    <mergeCell ref="B195:B200"/>
    <mergeCell ref="B201:B206"/>
    <mergeCell ref="B57:B62"/>
    <mergeCell ref="B273:B278"/>
    <mergeCell ref="A153:A158"/>
    <mergeCell ref="A261:A266"/>
    <mergeCell ref="B261:B266"/>
    <mergeCell ref="C237:C266"/>
    <mergeCell ref="B303:B308"/>
  </mergeCells>
  <phoneticPr fontId="3" type="noConversion"/>
  <pageMargins left="0.6692913385826772" right="0.15748031496062992" top="0.31496062992125984" bottom="0.27559055118110237" header="0.31496062992125984" footer="0.31496062992125984"/>
  <pageSetup paperSize="9" scale="66" fitToHeight="0" orientation="landscape" r:id="rId1"/>
  <headerFooter alignWithMargins="0"/>
  <rowBreaks count="8" manualBreakCount="8">
    <brk id="38" max="8" man="1"/>
    <brk id="158" max="9" man="1"/>
    <brk id="290" max="9" man="1"/>
    <brk id="98" max="9" man="1"/>
    <brk id="194" max="9" man="1"/>
    <brk id="266" max="9" man="1"/>
    <brk id="44" max="9" man="1"/>
    <brk id="12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Администрация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Кашникова</dc:creator>
  <cp:lastModifiedBy>Диденко Ольга Петровна</cp:lastModifiedBy>
  <cp:lastPrinted>2024-10-03T22:57:57Z</cp:lastPrinted>
  <dcterms:created xsi:type="dcterms:W3CDTF">2014-03-13T04:55:53Z</dcterms:created>
  <dcterms:modified xsi:type="dcterms:W3CDTF">2024-10-09T05:38:31Z</dcterms:modified>
</cp:coreProperties>
</file>