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0" windowWidth="1980" windowHeight="1170"/>
  </bookViews>
  <sheets>
    <sheet name="Документ" sheetId="1" r:id="rId1"/>
  </sheets>
  <definedNames>
    <definedName name="_xlnm._FilterDatabase" localSheetId="0" hidden="1">Документ!$A$8:$D$237</definedName>
    <definedName name="_xlnm.Print_Titles" localSheetId="0">Документ!$8:$8</definedName>
    <definedName name="_xlnm.Sheet_Title" localSheetId="0">"Документ"</definedName>
  </definedNames>
  <calcPr calcId="145621" fullPrecision="0"/>
</workbook>
</file>

<file path=xl/calcChain.xml><?xml version="1.0" encoding="utf-8"?>
<calcChain xmlns="http://schemas.openxmlformats.org/spreadsheetml/2006/main">
  <c r="D235" i="1" l="1"/>
  <c r="D141" i="1"/>
  <c r="C143" i="1"/>
  <c r="C142" i="1"/>
  <c r="C113" i="1"/>
  <c r="C93" i="1"/>
  <c r="C92" i="1"/>
  <c r="C91" i="1"/>
  <c r="D93" i="1"/>
  <c r="D92" i="1"/>
  <c r="D91" i="1"/>
  <c r="D117" i="1"/>
  <c r="D89" i="1" l="1"/>
  <c r="C151" i="1"/>
  <c r="C152" i="1"/>
  <c r="C237" i="1" s="1"/>
  <c r="D124" i="1"/>
  <c r="D113" i="1" l="1"/>
  <c r="C89" i="1" l="1"/>
  <c r="C180" i="1" l="1"/>
  <c r="C157" i="1"/>
  <c r="C124" i="1"/>
  <c r="C117" i="1"/>
  <c r="D52" i="1"/>
  <c r="C52" i="1"/>
  <c r="D27" i="1" l="1"/>
  <c r="C27" i="1"/>
  <c r="D213" i="1"/>
  <c r="C213" i="1"/>
  <c r="D205" i="1"/>
  <c r="D161" i="1"/>
  <c r="C144" i="1" l="1"/>
  <c r="C141" i="1" s="1"/>
  <c r="C229" i="1" l="1"/>
  <c r="D169" i="1"/>
  <c r="D11" i="1"/>
  <c r="D37" i="1" l="1"/>
  <c r="D225" i="1" l="1"/>
  <c r="D229" i="1"/>
  <c r="D193" i="1"/>
  <c r="C193" i="1"/>
  <c r="D178" i="1"/>
  <c r="C178" i="1"/>
  <c r="D179" i="1"/>
  <c r="C179" i="1"/>
  <c r="D180" i="1"/>
  <c r="D189" i="1"/>
  <c r="C189" i="1"/>
  <c r="D199" i="1" l="1"/>
  <c r="C200" i="1"/>
  <c r="D51" i="1" l="1"/>
  <c r="D50" i="1"/>
  <c r="C129" i="1" l="1"/>
  <c r="C50" i="1"/>
  <c r="C51" i="1"/>
  <c r="C49" i="1" l="1"/>
  <c r="D90" i="1"/>
  <c r="D234" i="1" s="1"/>
  <c r="C90" i="1"/>
  <c r="C234" i="1" s="1"/>
  <c r="D99" i="1"/>
  <c r="C99" i="1"/>
  <c r="C12" i="1" l="1"/>
  <c r="C11" i="1"/>
  <c r="C10" i="1"/>
  <c r="D144" i="1"/>
  <c r="D145" i="1" l="1"/>
  <c r="C145" i="1"/>
  <c r="C122" i="1"/>
  <c r="C123" i="1"/>
  <c r="D133" i="1"/>
  <c r="C133" i="1"/>
  <c r="C161" i="1"/>
  <c r="C121" i="1" l="1"/>
  <c r="D152" i="1"/>
  <c r="D150" i="1"/>
  <c r="C80" i="1" l="1"/>
  <c r="C85" i="1" l="1"/>
  <c r="D28" i="1"/>
  <c r="D209" i="1" l="1"/>
  <c r="C209" i="1"/>
  <c r="C205" i="1"/>
  <c r="D201" i="1"/>
  <c r="C201" i="1"/>
  <c r="D185" i="1"/>
  <c r="C185" i="1"/>
  <c r="D181" i="1"/>
  <c r="C181" i="1"/>
  <c r="C150" i="1"/>
  <c r="D165" i="1"/>
  <c r="C165" i="1"/>
  <c r="D157" i="1"/>
  <c r="C153" i="1"/>
  <c r="D153" i="1"/>
  <c r="D137" i="1"/>
  <c r="C137" i="1"/>
  <c r="D129" i="1"/>
  <c r="D125" i="1"/>
  <c r="C125" i="1"/>
  <c r="C149" i="1" l="1"/>
  <c r="C109" i="1"/>
  <c r="C104" i="1"/>
  <c r="C94" i="1"/>
  <c r="D104" i="1"/>
  <c r="D94" i="1"/>
  <c r="D85" i="1"/>
  <c r="D81" i="1"/>
  <c r="C81" i="1"/>
  <c r="D73" i="1"/>
  <c r="C73" i="1"/>
  <c r="D69" i="1"/>
  <c r="D65" i="1"/>
  <c r="C65" i="1"/>
  <c r="C69" i="1"/>
  <c r="D61" i="1"/>
  <c r="C61" i="1"/>
  <c r="D57" i="1"/>
  <c r="C57" i="1"/>
  <c r="D53" i="1"/>
  <c r="C53" i="1"/>
  <c r="C41" i="1"/>
  <c r="D41" i="1"/>
  <c r="C37" i="1"/>
  <c r="C33" i="1"/>
  <c r="D33" i="1"/>
  <c r="D29" i="1"/>
  <c r="C29" i="1"/>
  <c r="C28" i="1"/>
  <c r="D21" i="1"/>
  <c r="C21" i="1"/>
  <c r="D17" i="1"/>
  <c r="C17" i="1"/>
  <c r="D13" i="1"/>
  <c r="C13" i="1"/>
  <c r="D173" i="1" l="1"/>
  <c r="D200" i="1"/>
  <c r="D217" i="1"/>
  <c r="D221" i="1"/>
  <c r="C221" i="1"/>
  <c r="C225" i="1" l="1"/>
  <c r="C217" i="1"/>
  <c r="C173" i="1"/>
  <c r="C169" i="1"/>
  <c r="D45" i="1" l="1"/>
  <c r="C45" i="1"/>
  <c r="D12" i="1" l="1"/>
  <c r="D109" i="1"/>
  <c r="D198" i="1" l="1"/>
  <c r="C199" i="1"/>
  <c r="C198" i="1"/>
  <c r="C177" i="1"/>
  <c r="D151" i="1"/>
  <c r="D149" i="1" s="1"/>
  <c r="D123" i="1"/>
  <c r="D122" i="1"/>
  <c r="D80" i="1"/>
  <c r="D237" i="1" s="1"/>
  <c r="D79" i="1"/>
  <c r="D236" i="1" s="1"/>
  <c r="C79" i="1"/>
  <c r="C236" i="1" s="1"/>
  <c r="D78" i="1"/>
  <c r="C78" i="1"/>
  <c r="D26" i="1"/>
  <c r="C26" i="1"/>
  <c r="D10" i="1"/>
  <c r="C235" i="1" l="1"/>
  <c r="D177" i="1"/>
  <c r="D121" i="1"/>
  <c r="D197" i="1"/>
  <c r="C77" i="1"/>
  <c r="C9" i="1"/>
  <c r="D25" i="1"/>
  <c r="D49" i="1"/>
  <c r="D77" i="1"/>
  <c r="D233" i="1" s="1"/>
  <c r="D9" i="1"/>
  <c r="C197" i="1"/>
  <c r="C25" i="1"/>
  <c r="C233" i="1" l="1"/>
</calcChain>
</file>

<file path=xl/sharedStrings.xml><?xml version="1.0" encoding="utf-8"?>
<sst xmlns="http://schemas.openxmlformats.org/spreadsheetml/2006/main" count="304" uniqueCount="131">
  <si>
    <t>Наименование</t>
  </si>
  <si>
    <t>(тыс. рублей)</t>
  </si>
  <si>
    <t>Подпрограмма "Снижение рисков и смягчение последствий чрезвычайных ситуаций природного и техногенного характера в Арсеньевском городском округе"</t>
  </si>
  <si>
    <t>Подпрограмма "Развитие массовой физической культуры и спорта в Арсеньевском городском округе"</t>
  </si>
  <si>
    <t>- бюджет Приморского края</t>
  </si>
  <si>
    <t>- бюджет городского округа</t>
  </si>
  <si>
    <t>ИТОГО:</t>
  </si>
  <si>
    <t>Подпрограмма "Пожарная безопасность"</t>
  </si>
  <si>
    <t>в том числе:                                                                                                           - средства Фонда</t>
  </si>
  <si>
    <t>-федеральный бюджет</t>
  </si>
  <si>
    <t>Исполнено</t>
  </si>
  <si>
    <t xml:space="preserve"> целевая статья</t>
  </si>
  <si>
    <t>- средства фонда</t>
  </si>
  <si>
    <t>0,000</t>
  </si>
  <si>
    <t xml:space="preserve">  в том числе                                      -федеральный бюджет</t>
  </si>
  <si>
    <t xml:space="preserve"> в том числе                                             - средства фонда</t>
  </si>
  <si>
    <t xml:space="preserve">  в том числе                                      - средства фонда</t>
  </si>
  <si>
    <t>Подпрограмма "Управление имуществом, находящимся в собственности и в ведении  Арсеньевского городского округа" на 2015-2020 годы</t>
  </si>
  <si>
    <t>Подпрограмма "Развитие системы дошкольного образования в Арсеньевском городском округе"</t>
  </si>
  <si>
    <t>Подпрограмма "Развитие системы общего образования Арсеньевского городского округа"</t>
  </si>
  <si>
    <t xml:space="preserve">Подпрограмма "Развитие  системы дополнительного  образования, отдыха,  оздоровления и занятости детей и подростков  Арсеньевского городского округа" </t>
  </si>
  <si>
    <t>Мероприятия муниципальной программы "Развитие образования Арсеньевского городского округа" на 2015-2020 годы</t>
  </si>
  <si>
    <t xml:space="preserve">Подпрограмма "Содержание территории Арсеньевского городского округа" </t>
  </si>
  <si>
    <t xml:space="preserve">Подпрограмма "Содержание территории кладбищ" </t>
  </si>
  <si>
    <t xml:space="preserve">Подпрограмма "Подготовка территории Арсеньевского городского округа к праздничным мероприятиям" </t>
  </si>
  <si>
    <t>02 9 00 0000</t>
  </si>
  <si>
    <t>Подпрограмма "Профилактика злоупотребления наркотическими средствами, психотропными веществами и их прекурсорами"</t>
  </si>
  <si>
    <t>Подпрограмма "Ремонт дворовых территорий многоквартирных домов и проездов к дворовым территориям многоквартирных домов"</t>
  </si>
  <si>
    <t>Подпрограмма "Повышение безопасности дорожного движения на территории  Арсеньевского городского округа"</t>
  </si>
  <si>
    <t>Муниципальная программа "Противодействие коррупции в органах местного самоуправления Арсеньевского городского округа" на 2016 – 2020 годы</t>
  </si>
  <si>
    <t>Муниципальная программа "Развитие муниципальной службы в Арсеньевском городском округе" на 2014 – 2020 годы</t>
  </si>
  <si>
    <t>Подпрограмма "Подготовка спортивного резерва  в Арсеньевском городском округе"</t>
  </si>
  <si>
    <t>Подпрограмма "Содержание и развитие системы ливневой канализации Арсеньевского городского округа"</t>
  </si>
  <si>
    <t>Подпрограмма "Профилактика правонарушений, терроризма и экстремизма"</t>
  </si>
  <si>
    <t>Мероприятия муниципальной программы "Безопасный город"</t>
  </si>
  <si>
    <t>08 9 00 00000</t>
  </si>
  <si>
    <t>08 0 00 00000</t>
  </si>
  <si>
    <t>07 9 00 00000</t>
  </si>
  <si>
    <t>07 3 00 00000</t>
  </si>
  <si>
    <t>17 0 00 00000</t>
  </si>
  <si>
    <t>16 0 00 00000</t>
  </si>
  <si>
    <t>15 0 00 00000</t>
  </si>
  <si>
    <t>14 0 00 00000</t>
  </si>
  <si>
    <t>13 0 00 00000</t>
  </si>
  <si>
    <t>12 0 00 00000</t>
  </si>
  <si>
    <t>11 0 00 00000</t>
  </si>
  <si>
    <t>10 0 00 00000</t>
  </si>
  <si>
    <t>09 0 00 00000</t>
  </si>
  <si>
    <t>07 0 00 00000</t>
  </si>
  <si>
    <t>06 0 00 00000</t>
  </si>
  <si>
    <t>05 0 00 00000</t>
  </si>
  <si>
    <t>03 0 00 00000</t>
  </si>
  <si>
    <t>04 0 00 00000</t>
  </si>
  <si>
    <t>02 0 00 00000</t>
  </si>
  <si>
    <t>01 0 00 00000</t>
  </si>
  <si>
    <t>01 1 00 00000</t>
  </si>
  <si>
    <t>01 2 00 00000</t>
  </si>
  <si>
    <t>01 3 00 00000</t>
  </si>
  <si>
    <t>02 1 00 00000</t>
  </si>
  <si>
    <t>02 2 00 00000</t>
  </si>
  <si>
    <t>02 3 00 00000</t>
  </si>
  <si>
    <t>04 1 00 00000</t>
  </si>
  <si>
    <t>04 2 00 00000</t>
  </si>
  <si>
    <t>04 3 00 00000</t>
  </si>
  <si>
    <t>04 4 00 00000</t>
  </si>
  <si>
    <t>04 5 00 00000</t>
  </si>
  <si>
    <t>04 6 00 00000</t>
  </si>
  <si>
    <t>05 1 00 00000</t>
  </si>
  <si>
    <t>05 9 00 00000</t>
  </si>
  <si>
    <t>06 1 00 00000</t>
  </si>
  <si>
    <t>06 2 00 00000</t>
  </si>
  <si>
    <t>06 3 00 00000</t>
  </si>
  <si>
    <t>06 4 00 00000</t>
  </si>
  <si>
    <t>07 1 00 00000</t>
  </si>
  <si>
    <t>07 2 00 00000</t>
  </si>
  <si>
    <t>09 1 00 00000</t>
  </si>
  <si>
    <t>09 2 00 00000</t>
  </si>
  <si>
    <t>09 3 00 00000</t>
  </si>
  <si>
    <t>09 9 00 00000</t>
  </si>
  <si>
    <t>12 1 00 00000</t>
  </si>
  <si>
    <t>12 2 00 00000</t>
  </si>
  <si>
    <t>13 1 00 00000</t>
  </si>
  <si>
    <t>13 2 00 00000</t>
  </si>
  <si>
    <t>13 9 00 00000</t>
  </si>
  <si>
    <t>- федеральный бюджет</t>
  </si>
  <si>
    <t>Муниципальная программа  "Переселение граждан из аварийного жилищного фонда в Арсеньевском городском округе" на 2016-2020 годы</t>
  </si>
  <si>
    <t>Подпрограмма "Озеленение Арсеньевского городского округа"</t>
  </si>
  <si>
    <t>12 4 00 00000</t>
  </si>
  <si>
    <t>12 3 00 00000</t>
  </si>
  <si>
    <t>18 0 00 00000</t>
  </si>
  <si>
    <t>,</t>
  </si>
  <si>
    <t>Подпрограмма "Строительство автомобильных дорог общего пользования местного значения на территории Арсеньевского городского округа</t>
  </si>
  <si>
    <t>Муниципальная программа "Формирование современной городской среды городского округа" на 2018-2022 годы</t>
  </si>
  <si>
    <t>Подпрограмма "Развитие малого и среднего предпринимательства в Арсеньевском городском округе" на 2015-2020 годы</t>
  </si>
  <si>
    <t>Подпрограмма "Долгосрочное финансовое планирование и организация бюджетного процесса в Арсеньевском городском округе" на 2015-2020 годы</t>
  </si>
  <si>
    <t xml:space="preserve">Подпрограмма "Формирование современной городской среды на территории Арсеньевского городского округа" </t>
  </si>
  <si>
    <t xml:space="preserve">  в том числе                                      - федеральный бюджет</t>
  </si>
  <si>
    <t>Подпрограмма "Ремонт автомобильных дорог общего пользования Арсеньевского городского округа" на 2015-2020 годы</t>
  </si>
  <si>
    <t>06 9 00 00000</t>
  </si>
  <si>
    <t>Муниципальная программа  "Развитие водохозяйственного комплекса в  Арсеньевском городском округе" на 2015 -2021 годы</t>
  </si>
  <si>
    <t>Мероприятия муниципальной программы "Развитие водохозяйственного комплекса в Арсеньевском городском округе" на 2015-2021 годы</t>
  </si>
  <si>
    <t>Муниципальная программа "Экономическое развитие и инновационная экономика в  Арсеньевском городском округе"  на 2015-2021 годы</t>
  </si>
  <si>
    <t>Муниципальная программа "Развитие  образования Арсеньевского городского округа" на 2015-2021 годы</t>
  </si>
  <si>
    <t>Муниципальная программа "Доступная среда" на период 2016-2021 годы</t>
  </si>
  <si>
    <t>Муниципальная программа "Благоустройство Арсеньевского городского округа" на 2015-2021 годы</t>
  </si>
  <si>
    <t>Муниципальная программа "Развитие культуры Арсеньевского городского округа" на 2014-2021 годы</t>
  </si>
  <si>
    <t>Подпрограмма "Развитие информационно-библиотечного обслуживания населения Арсеньевского городского округа" на 2014-2021 годы</t>
  </si>
  <si>
    <t>Мероприятия муниципальной программы "Развитие культуры Арсеньевского городского округа" на 2014-2021 годы</t>
  </si>
  <si>
    <t>Муниципальная программа "Обеспечение доступным жильем и качественными услугами ЖКХ населения  Арсеньевского городского округа" на 2015-2021 годы</t>
  </si>
  <si>
    <t>Подпрограмма "Чистая вода" на территории Арсеньевского городского округа" на 2015-2021 годы</t>
  </si>
  <si>
    <t>Подпрограмма "Обеспечение жильем молодых семей Арсеньевского городского округа"  на 2015 – 2021 годы</t>
  </si>
  <si>
    <t>Подпрограмма "Обеспечение земельных участков инженерной инфраструктурой и проездами к земельным участкам на территории Арсеньевского городского округа" на 2015-2021 годы</t>
  </si>
  <si>
    <t>Муниципальная программа "Безопасный город" на 2017-2021 годы</t>
  </si>
  <si>
    <t>Муниципальная  программа "Развитие физической культуры и  спорта  в Арсеньевском городском округе" на 2015-2021 годы</t>
  </si>
  <si>
    <t>Мероприятия муниципальной  программы "Развитие физической культуры и  спорта  в Арсеньевском городском округе" на 2015-2021 годы</t>
  </si>
  <si>
    <t>Муниципальная программа "Материально-техническое обеспечение органов местного самоуправления Арсеньевского городского округа" на 2016-2021 годы</t>
  </si>
  <si>
    <t>Муниципальная программа "Информационное общество" на 2015-2021 годы</t>
  </si>
  <si>
    <t>Муниципальная программа "Развитие транспортного комплекса Арсеньевского городского округа" на 2015-2021 годы</t>
  </si>
  <si>
    <t>Муниципальная программа "Энергоэффективность и развитие энергетики Арсеньевского городского округа" на 2015 – 2021 годы</t>
  </si>
  <si>
    <t>Подпрограмма "Энергосбережение и повышение энергетической эффективности в Арсеньевском городском округе" на 2015-2021 годы</t>
  </si>
  <si>
    <t>Подпрограмма "Обслуживание уличного освещения Арсеньевского городского округа" на 2015-2021 годы</t>
  </si>
  <si>
    <t>Мероприятия муниципальной программы "Энергоэффективность и развитие энергетики Арсеньевского городского округа" на 2015 – 2021годы</t>
  </si>
  <si>
    <t>Муниципальная программа "Развитие внутреннего и въездного туризма на территории Арсеньевского округа " на 2016-2021 годы</t>
  </si>
  <si>
    <t>Подпрограмма  "Содержание и ремонт муниципального жилищного фонда" на 2015-2021годы</t>
  </si>
  <si>
    <t>Отдельные мероприятия муниципальной программы "Обеспечение доступным жильем и качественными услугами жилищно- коммунального хозяйства населения Арсеньевского округа" на 2015-2021г.</t>
  </si>
  <si>
    <t>Подпрограмма "Обеспечение жилыми помещениями детей-сирот и детей, оставшихся без попечения родителей"</t>
  </si>
  <si>
    <t>06 5 00 00000</t>
  </si>
  <si>
    <t>Реализация муниципальных программ Арсеньевского городского округа  на 01.07.2019 год.</t>
  </si>
  <si>
    <t>Уточненный бюджет на 01.07.2019 год</t>
  </si>
  <si>
    <t>4065,680</t>
  </si>
  <si>
    <t>325,28741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</si>
</sst>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"/>
    <numFmt numFmtId="165" formatCode="#,##0.000"/>
    <numFmt numFmtId="166" formatCode="#,##0.0000"/>
    <numFmt numFmtId="167" formatCode="#,##0.000000"/>
  </numFmts>
  <fonts count="24" x14ac:knownFonts="1">
    <font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sz val="14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Arial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>
      <alignment vertical="top" wrapText="1"/>
    </xf>
    <xf numFmtId="0" fontId="5" fillId="0" borderId="0"/>
  </cellStyleXfs>
  <cellXfs count="57">
    <xf numFmtId="0" fontId="0" fillId="0" borderId="0" xfId="0"/>
    <xf numFmtId="0" fontId="0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1" fillId="0" borderId="0" xfId="0" applyFont="1"/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wrapText="1"/>
      <protection locked="0"/>
    </xf>
    <xf numFmtId="49" fontId="11" fillId="0" borderId="1" xfId="2" applyNumberFormat="1" applyFont="1" applyFill="1" applyBorder="1" applyAlignment="1">
      <alignment horizontal="center" vertical="justify" wrapText="1" shrinkToFi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justify"/>
    </xf>
    <xf numFmtId="0" fontId="12" fillId="0" borderId="1" xfId="0" applyFont="1" applyBorder="1" applyAlignment="1">
      <alignment horizontal="justify"/>
    </xf>
    <xf numFmtId="49" fontId="11" fillId="0" borderId="1" xfId="0" applyNumberFormat="1" applyFont="1" applyBorder="1" applyAlignment="1">
      <alignment wrapText="1"/>
    </xf>
    <xf numFmtId="0" fontId="12" fillId="0" borderId="1" xfId="2" applyFont="1" applyFill="1" applyBorder="1" applyAlignment="1">
      <alignment horizontal="justify" vertical="top" wrapText="1"/>
    </xf>
    <xf numFmtId="165" fontId="12" fillId="0" borderId="1" xfId="2" applyNumberFormat="1" applyFont="1" applyFill="1" applyBorder="1" applyAlignment="1">
      <alignment horizontal="center" vertical="justify" wrapText="1" shrinkToFit="1"/>
    </xf>
    <xf numFmtId="164" fontId="0" fillId="0" borderId="0" xfId="0" applyNumberFormat="1" applyFont="1" applyFill="1" applyBorder="1" applyAlignment="1" applyProtection="1">
      <protection locked="0"/>
    </xf>
    <xf numFmtId="0" fontId="11" fillId="0" borderId="1" xfId="0" applyFont="1" applyFill="1" applyBorder="1" applyAlignment="1">
      <alignment horizontal="justify"/>
    </xf>
    <xf numFmtId="49" fontId="2" fillId="0" borderId="0" xfId="0" applyNumberFormat="1" applyFont="1" applyFill="1" applyBorder="1" applyAlignment="1" applyProtection="1">
      <protection locked="0"/>
    </xf>
    <xf numFmtId="0" fontId="0" fillId="0" borderId="3" xfId="0" applyBorder="1"/>
    <xf numFmtId="0" fontId="0" fillId="0" borderId="0" xfId="0" applyBorder="1"/>
    <xf numFmtId="0" fontId="1" fillId="0" borderId="3" xfId="0" applyFont="1" applyBorder="1"/>
    <xf numFmtId="0" fontId="1" fillId="0" borderId="0" xfId="0" applyFont="1" applyBorder="1"/>
    <xf numFmtId="49" fontId="13" fillId="0" borderId="3" xfId="0" applyNumberFormat="1" applyFont="1" applyBorder="1"/>
    <xf numFmtId="164" fontId="11" fillId="0" borderId="1" xfId="2" applyNumberFormat="1" applyFont="1" applyFill="1" applyBorder="1" applyAlignment="1">
      <alignment horizontal="center" vertical="justify" wrapText="1" shrinkToFit="1"/>
    </xf>
    <xf numFmtId="165" fontId="10" fillId="0" borderId="1" xfId="0" applyNumberFormat="1" applyFont="1" applyFill="1" applyBorder="1" applyAlignment="1" applyProtection="1">
      <alignment horizontal="center" vertical="top" shrinkToFit="1"/>
    </xf>
    <xf numFmtId="165" fontId="9" fillId="0" borderId="1" xfId="0" applyNumberFormat="1" applyFont="1" applyFill="1" applyBorder="1" applyAlignment="1" applyProtection="1">
      <alignment horizontal="center" vertical="top" shrinkToFit="1"/>
    </xf>
    <xf numFmtId="164" fontId="10" fillId="0" borderId="1" xfId="0" applyNumberFormat="1" applyFont="1" applyFill="1" applyBorder="1" applyAlignment="1" applyProtection="1">
      <alignment horizontal="center" vertical="top" shrinkToFit="1"/>
    </xf>
    <xf numFmtId="49" fontId="15" fillId="0" borderId="1" xfId="0" applyNumberFormat="1" applyFont="1" applyFill="1" applyBorder="1" applyAlignment="1" applyProtection="1">
      <alignment wrapText="1"/>
      <protection locked="0"/>
    </xf>
    <xf numFmtId="165" fontId="11" fillId="0" borderId="1" xfId="2" applyNumberFormat="1" applyFont="1" applyFill="1" applyBorder="1" applyAlignment="1">
      <alignment horizontal="center" vertical="justify" wrapText="1" shrinkToFit="1"/>
    </xf>
    <xf numFmtId="164" fontId="12" fillId="0" borderId="1" xfId="2" applyNumberFormat="1" applyFont="1" applyFill="1" applyBorder="1" applyAlignment="1">
      <alignment horizontal="center" vertical="justify" wrapText="1" shrinkToFit="1"/>
    </xf>
    <xf numFmtId="164" fontId="9" fillId="0" borderId="1" xfId="0" applyNumberFormat="1" applyFont="1" applyFill="1" applyBorder="1" applyAlignment="1" applyProtection="1">
      <alignment horizontal="center" vertical="top" shrinkToFit="1"/>
    </xf>
    <xf numFmtId="0" fontId="16" fillId="0" borderId="2" xfId="0" applyNumberFormat="1" applyFont="1" applyFill="1" applyBorder="1" applyAlignment="1" applyProtection="1"/>
    <xf numFmtId="164" fontId="17" fillId="0" borderId="1" xfId="2" applyNumberFormat="1" applyFont="1" applyFill="1" applyBorder="1" applyAlignment="1">
      <alignment horizontal="center" vertical="justify" wrapText="1" shrinkToFit="1"/>
    </xf>
    <xf numFmtId="164" fontId="9" fillId="0" borderId="1" xfId="0" applyNumberFormat="1" applyFont="1" applyFill="1" applyBorder="1" applyAlignment="1" applyProtection="1">
      <alignment horizontal="center" wrapText="1"/>
      <protection locked="0"/>
    </xf>
    <xf numFmtId="166" fontId="11" fillId="0" borderId="1" xfId="2" applyNumberFormat="1" applyFont="1" applyFill="1" applyBorder="1" applyAlignment="1">
      <alignment horizontal="center" vertical="justify" wrapText="1" shrinkToFit="1"/>
    </xf>
    <xf numFmtId="164" fontId="15" fillId="0" borderId="1" xfId="0" applyNumberFormat="1" applyFont="1" applyFill="1" applyBorder="1" applyAlignment="1" applyProtection="1">
      <alignment horizontal="center" vertical="top" shrinkToFit="1"/>
    </xf>
    <xf numFmtId="164" fontId="16" fillId="0" borderId="1" xfId="0" applyNumberFormat="1" applyFont="1" applyFill="1" applyBorder="1" applyAlignment="1" applyProtection="1">
      <alignment vertical="justify"/>
    </xf>
    <xf numFmtId="164" fontId="6" fillId="0" borderId="0" xfId="0" applyNumberFormat="1" applyFont="1" applyFill="1" applyBorder="1" applyAlignment="1" applyProtection="1">
      <protection locked="0"/>
    </xf>
    <xf numFmtId="164" fontId="18" fillId="0" borderId="1" xfId="2" applyNumberFormat="1" applyFont="1" applyFill="1" applyBorder="1" applyAlignment="1">
      <alignment horizontal="center" vertical="justify" wrapText="1" shrinkToFit="1"/>
    </xf>
    <xf numFmtId="167" fontId="10" fillId="0" borderId="1" xfId="0" applyNumberFormat="1" applyFont="1" applyFill="1" applyBorder="1" applyAlignment="1" applyProtection="1">
      <alignment horizontal="center" vertical="top" shrinkToFit="1"/>
    </xf>
    <xf numFmtId="164" fontId="0" fillId="0" borderId="0" xfId="0" applyNumberFormat="1" applyFont="1" applyFill="1" applyBorder="1" applyAlignment="1" applyProtection="1">
      <alignment horizontal="center"/>
      <protection locked="0"/>
    </xf>
    <xf numFmtId="49" fontId="19" fillId="0" borderId="1" xfId="0" applyNumberFormat="1" applyFont="1" applyBorder="1" applyAlignment="1">
      <alignment horizontal="left" wrapText="1"/>
    </xf>
    <xf numFmtId="49" fontId="20" fillId="0" borderId="1" xfId="0" applyNumberFormat="1" applyFont="1" applyBorder="1" applyAlignment="1">
      <alignment horizontal="justify"/>
    </xf>
    <xf numFmtId="49" fontId="19" fillId="0" borderId="1" xfId="0" applyNumberFormat="1" applyFont="1" applyBorder="1" applyAlignment="1">
      <alignment horizontal="justify"/>
    </xf>
    <xf numFmtId="49" fontId="20" fillId="0" borderId="1" xfId="0" applyNumberFormat="1" applyFont="1" applyBorder="1" applyAlignment="1">
      <alignment wrapText="1"/>
    </xf>
    <xf numFmtId="49" fontId="20" fillId="0" borderId="1" xfId="0" applyNumberFormat="1" applyFont="1" applyFill="1" applyBorder="1" applyAlignment="1">
      <alignment horizontal="justify"/>
    </xf>
    <xf numFmtId="49" fontId="19" fillId="0" borderId="1" xfId="2" applyNumberFormat="1" applyFont="1" applyFill="1" applyBorder="1" applyAlignment="1">
      <alignment horizontal="justify" vertical="top" wrapText="1"/>
    </xf>
    <xf numFmtId="49" fontId="19" fillId="0" borderId="2" xfId="2" applyNumberFormat="1" applyFont="1" applyFill="1" applyBorder="1" applyAlignment="1">
      <alignment horizontal="justify" vertical="top" wrapText="1"/>
    </xf>
    <xf numFmtId="0" fontId="21" fillId="0" borderId="2" xfId="0" applyNumberFormat="1" applyFont="1" applyFill="1" applyBorder="1" applyAlignment="1" applyProtection="1"/>
    <xf numFmtId="49" fontId="22" fillId="0" borderId="1" xfId="0" applyNumberFormat="1" applyFont="1" applyFill="1" applyBorder="1" applyAlignment="1" applyProtection="1">
      <alignment wrapText="1"/>
      <protection locked="0"/>
    </xf>
    <xf numFmtId="49" fontId="15" fillId="0" borderId="2" xfId="0" applyNumberFormat="1" applyFont="1" applyFill="1" applyBorder="1" applyAlignment="1" applyProtection="1">
      <alignment vertical="top" wrapText="1"/>
      <protection locked="0"/>
    </xf>
    <xf numFmtId="164" fontId="23" fillId="0" borderId="0" xfId="0" applyNumberFormat="1" applyFont="1" applyFill="1" applyBorder="1" applyAlignment="1" applyProtection="1">
      <protection locked="0"/>
    </xf>
    <xf numFmtId="164" fontId="23" fillId="0" borderId="0" xfId="0" applyNumberFormat="1" applyFont="1" applyFill="1" applyBorder="1" applyAlignment="1" applyProtection="1">
      <alignment horizontal="center"/>
      <protection locked="0"/>
    </xf>
    <xf numFmtId="167" fontId="15" fillId="0" borderId="1" xfId="0" applyNumberFormat="1" applyFont="1" applyFill="1" applyBorder="1" applyAlignment="1" applyProtection="1">
      <alignment horizontal="center" vertical="top" shrinkToFit="1"/>
    </xf>
    <xf numFmtId="0" fontId="3" fillId="0" borderId="0" xfId="1" applyFont="1" applyFill="1" applyAlignment="1">
      <alignment horizontal="right" wrapText="1"/>
    </xf>
    <xf numFmtId="0" fontId="3" fillId="0" borderId="0" xfId="1" applyFont="1" applyFill="1" applyAlignment="1">
      <alignment horizontal="center" vertical="center" wrapText="1"/>
    </xf>
    <xf numFmtId="0" fontId="4" fillId="0" borderId="0" xfId="2" applyFont="1" applyFill="1" applyAlignment="1">
      <alignment horizontal="left"/>
    </xf>
    <xf numFmtId="0" fontId="7" fillId="0" borderId="0" xfId="0" applyNumberFormat="1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_Приложение 6, 7 раздел подраздел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7C7C7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tabSelected="1" topLeftCell="A4" zoomScaleNormal="100" zoomScaleSheetLayoutView="100" workbookViewId="0">
      <selection activeCell="A5" sqref="A5:D5"/>
    </sheetView>
  </sheetViews>
  <sheetFormatPr defaultColWidth="10.28515625" defaultRowHeight="15" outlineLevelRow="3" x14ac:dyDescent="0.2"/>
  <cols>
    <col min="1" max="1" width="35.7109375" style="2" customWidth="1"/>
    <col min="2" max="2" width="11" style="2" customWidth="1"/>
    <col min="3" max="3" width="20.5703125" style="2" customWidth="1"/>
    <col min="4" max="4" width="21.85546875" style="1" customWidth="1"/>
  </cols>
  <sheetData>
    <row r="1" spans="1:6" ht="0.75" hidden="1" customHeight="1" x14ac:dyDescent="0.25">
      <c r="C1" s="56"/>
      <c r="D1" s="56"/>
    </row>
    <row r="2" spans="1:6" ht="16.5" hidden="1" x14ac:dyDescent="0.25">
      <c r="C2" s="56"/>
      <c r="D2" s="56"/>
    </row>
    <row r="3" spans="1:6" ht="16.5" hidden="1" x14ac:dyDescent="0.25">
      <c r="C3" s="56"/>
      <c r="D3" s="56"/>
    </row>
    <row r="4" spans="1:6" ht="16.5" x14ac:dyDescent="0.25">
      <c r="C4" s="55"/>
      <c r="D4" s="55"/>
    </row>
    <row r="5" spans="1:6" ht="69.75" customHeight="1" x14ac:dyDescent="0.2">
      <c r="A5" s="54" t="s">
        <v>127</v>
      </c>
      <c r="B5" s="54"/>
      <c r="C5" s="54"/>
      <c r="D5" s="54"/>
    </row>
    <row r="6" spans="1:6" ht="21.75" customHeight="1" x14ac:dyDescent="0.3">
      <c r="A6" s="53" t="s">
        <v>1</v>
      </c>
      <c r="B6" s="53"/>
      <c r="C6" s="53"/>
      <c r="D6" s="53"/>
    </row>
    <row r="7" spans="1:6" ht="55.5" customHeight="1" x14ac:dyDescent="0.2">
      <c r="A7" s="4" t="s">
        <v>0</v>
      </c>
      <c r="B7" s="7" t="s">
        <v>11</v>
      </c>
      <c r="C7" s="7" t="s">
        <v>128</v>
      </c>
      <c r="D7" s="7" t="s">
        <v>10</v>
      </c>
      <c r="E7" s="17"/>
      <c r="F7" s="18"/>
    </row>
    <row r="8" spans="1:6" ht="16.5" x14ac:dyDescent="0.2">
      <c r="A8" s="4">
        <v>1</v>
      </c>
      <c r="B8" s="4">
        <v>2</v>
      </c>
      <c r="C8" s="4">
        <v>3</v>
      </c>
      <c r="D8" s="4">
        <v>4</v>
      </c>
      <c r="E8" s="17"/>
      <c r="F8" s="18"/>
    </row>
    <row r="9" spans="1:6" ht="68.25" customHeight="1" x14ac:dyDescent="0.2">
      <c r="A9" s="8" t="s">
        <v>101</v>
      </c>
      <c r="B9" s="40" t="s">
        <v>54</v>
      </c>
      <c r="C9" s="34">
        <f>C10+C11+C12</f>
        <v>34533.010390000003</v>
      </c>
      <c r="D9" s="34">
        <f>D10+D11+D12</f>
        <v>13851.332479999999</v>
      </c>
      <c r="E9" s="17"/>
      <c r="F9" s="18"/>
    </row>
    <row r="10" spans="1:6" ht="38.25" customHeight="1" x14ac:dyDescent="0.25">
      <c r="A10" s="26" t="s">
        <v>96</v>
      </c>
      <c r="B10" s="40"/>
      <c r="C10" s="29">
        <f>C14+C18+C262</f>
        <v>0</v>
      </c>
      <c r="D10" s="29">
        <f>D14+D18+D262</f>
        <v>0</v>
      </c>
      <c r="E10" s="17"/>
      <c r="F10" s="18"/>
    </row>
    <row r="11" spans="1:6" ht="18" customHeight="1" x14ac:dyDescent="0.25">
      <c r="A11" s="26" t="s">
        <v>4</v>
      </c>
      <c r="B11" s="40"/>
      <c r="C11" s="29">
        <f>C15+C19+C263</f>
        <v>0</v>
      </c>
      <c r="D11" s="29">
        <f>D15+D19+D263</f>
        <v>0</v>
      </c>
      <c r="E11" s="17"/>
      <c r="F11" s="18"/>
    </row>
    <row r="12" spans="1:6" ht="18" customHeight="1" x14ac:dyDescent="0.25">
      <c r="A12" s="26" t="s">
        <v>5</v>
      </c>
      <c r="B12" s="40"/>
      <c r="C12" s="29">
        <f>C16+C20+C264+C24</f>
        <v>34533.010390000003</v>
      </c>
      <c r="D12" s="29">
        <f>D16+D20+D264+D24</f>
        <v>13851.332479999999</v>
      </c>
      <c r="E12" s="17"/>
      <c r="F12" s="18"/>
    </row>
    <row r="13" spans="1:6" ht="60.75" customHeight="1" outlineLevel="1" x14ac:dyDescent="0.25">
      <c r="A13" s="9" t="s">
        <v>93</v>
      </c>
      <c r="B13" s="41" t="s">
        <v>55</v>
      </c>
      <c r="C13" s="25">
        <f>C14+C15+C16</f>
        <v>810</v>
      </c>
      <c r="D13" s="25">
        <f>D14+D15+D16</f>
        <v>35</v>
      </c>
      <c r="E13" s="17"/>
      <c r="F13" s="18"/>
    </row>
    <row r="14" spans="1:6" ht="21" customHeight="1" outlineLevel="1" x14ac:dyDescent="0.25">
      <c r="A14" s="5" t="s">
        <v>84</v>
      </c>
      <c r="B14" s="41"/>
      <c r="C14" s="25"/>
      <c r="D14" s="25"/>
      <c r="E14" s="17"/>
      <c r="F14" s="18"/>
    </row>
    <row r="15" spans="1:6" ht="19.5" customHeight="1" outlineLevel="1" x14ac:dyDescent="0.25">
      <c r="A15" s="5" t="s">
        <v>4</v>
      </c>
      <c r="B15" s="41"/>
      <c r="C15" s="25"/>
      <c r="D15" s="25"/>
      <c r="E15" s="17"/>
      <c r="F15" s="18"/>
    </row>
    <row r="16" spans="1:6" ht="20.25" customHeight="1" outlineLevel="1" x14ac:dyDescent="0.25">
      <c r="A16" s="5" t="s">
        <v>5</v>
      </c>
      <c r="B16" s="41"/>
      <c r="C16" s="25">
        <v>810</v>
      </c>
      <c r="D16" s="25">
        <v>35</v>
      </c>
      <c r="E16" s="17"/>
      <c r="F16" s="18"/>
    </row>
    <row r="17" spans="1:6" ht="75" outlineLevel="1" x14ac:dyDescent="0.25">
      <c r="A17" s="9" t="s">
        <v>17</v>
      </c>
      <c r="B17" s="41" t="s">
        <v>56</v>
      </c>
      <c r="C17" s="25">
        <f>C18+C19+C20</f>
        <v>17217.468519999999</v>
      </c>
      <c r="D17" s="25">
        <f>D18+D19+D20</f>
        <v>6235.0488299999997</v>
      </c>
      <c r="E17" s="17"/>
      <c r="F17" s="18"/>
    </row>
    <row r="18" spans="1:6" ht="15.75" outlineLevel="1" x14ac:dyDescent="0.25">
      <c r="A18" s="5" t="s">
        <v>84</v>
      </c>
      <c r="B18" s="41"/>
      <c r="C18" s="27">
        <v>0</v>
      </c>
      <c r="D18" s="23">
        <v>0</v>
      </c>
      <c r="E18" s="17"/>
      <c r="F18" s="18"/>
    </row>
    <row r="19" spans="1:6" ht="15.75" outlineLevel="1" x14ac:dyDescent="0.25">
      <c r="A19" s="5" t="s">
        <v>4</v>
      </c>
      <c r="B19" s="41"/>
      <c r="C19" s="27">
        <v>0</v>
      </c>
      <c r="D19" s="23">
        <v>0</v>
      </c>
      <c r="E19" s="17"/>
      <c r="F19" s="18"/>
    </row>
    <row r="20" spans="1:6" ht="15.75" outlineLevel="1" x14ac:dyDescent="0.25">
      <c r="A20" s="5" t="s">
        <v>5</v>
      </c>
      <c r="B20" s="41"/>
      <c r="C20" s="22">
        <v>17217.468519999999</v>
      </c>
      <c r="D20" s="38">
        <v>6235.0488299999997</v>
      </c>
      <c r="E20" s="17"/>
      <c r="F20" s="18"/>
    </row>
    <row r="21" spans="1:6" ht="76.5" customHeight="1" outlineLevel="2" x14ac:dyDescent="0.25">
      <c r="A21" s="9" t="s">
        <v>94</v>
      </c>
      <c r="B21" s="41" t="s">
        <v>57</v>
      </c>
      <c r="C21" s="25">
        <f>C22+C23+C24</f>
        <v>16505.541870000001</v>
      </c>
      <c r="D21" s="25">
        <f>D22+D23+D24</f>
        <v>7581.2836500000003</v>
      </c>
      <c r="E21" s="17"/>
      <c r="F21" s="18"/>
    </row>
    <row r="22" spans="1:6" ht="15.75" outlineLevel="2" x14ac:dyDescent="0.25">
      <c r="A22" s="5" t="s">
        <v>84</v>
      </c>
      <c r="B22" s="41"/>
      <c r="C22" s="27">
        <v>0</v>
      </c>
      <c r="D22" s="23">
        <v>0</v>
      </c>
      <c r="E22" s="17"/>
      <c r="F22" s="18"/>
    </row>
    <row r="23" spans="1:6" ht="15.75" outlineLevel="2" x14ac:dyDescent="0.25">
      <c r="A23" s="5" t="s">
        <v>4</v>
      </c>
      <c r="B23" s="41"/>
      <c r="C23" s="27">
        <v>0</v>
      </c>
      <c r="D23" s="23">
        <v>0</v>
      </c>
      <c r="E23" s="17"/>
      <c r="F23" s="18"/>
    </row>
    <row r="24" spans="1:6" ht="15.75" outlineLevel="2" x14ac:dyDescent="0.25">
      <c r="A24" s="5" t="s">
        <v>5</v>
      </c>
      <c r="B24" s="41"/>
      <c r="C24" s="22">
        <v>16505.541870000001</v>
      </c>
      <c r="D24" s="25">
        <v>7581.2836500000003</v>
      </c>
      <c r="E24" s="17"/>
      <c r="F24" s="18"/>
    </row>
    <row r="25" spans="1:6" ht="55.5" customHeight="1" outlineLevel="2" x14ac:dyDescent="0.2">
      <c r="A25" s="10" t="s">
        <v>102</v>
      </c>
      <c r="B25" s="42" t="s">
        <v>53</v>
      </c>
      <c r="C25" s="34">
        <f>C26+C27+C28</f>
        <v>840540.5575</v>
      </c>
      <c r="D25" s="34">
        <f>D26+D27+D28</f>
        <v>383991.50331</v>
      </c>
      <c r="E25" s="17"/>
      <c r="F25" s="18"/>
    </row>
    <row r="26" spans="1:6" ht="25.5" customHeight="1" outlineLevel="2" x14ac:dyDescent="0.25">
      <c r="A26" s="26" t="s">
        <v>96</v>
      </c>
      <c r="B26" s="42"/>
      <c r="C26" s="28">
        <f t="shared" ref="C26:D28" si="0">C30+C34+C38+C42</f>
        <v>849.024</v>
      </c>
      <c r="D26" s="28">
        <f t="shared" si="0"/>
        <v>0</v>
      </c>
      <c r="E26" s="17"/>
      <c r="F26" s="18"/>
    </row>
    <row r="27" spans="1:6" ht="14.25" customHeight="1" outlineLevel="2" x14ac:dyDescent="0.25">
      <c r="A27" s="26" t="s">
        <v>4</v>
      </c>
      <c r="B27" s="42"/>
      <c r="C27" s="28">
        <f>C31+C35+C39+C43</f>
        <v>512834.28240000003</v>
      </c>
      <c r="D27" s="28">
        <f>D31+D35+D39+D43</f>
        <v>243162.62590000001</v>
      </c>
      <c r="E27" s="17"/>
      <c r="F27" s="18"/>
    </row>
    <row r="28" spans="1:6" ht="14.25" customHeight="1" outlineLevel="2" x14ac:dyDescent="0.25">
      <c r="A28" s="26" t="s">
        <v>5</v>
      </c>
      <c r="B28" s="42"/>
      <c r="C28" s="28">
        <f t="shared" si="0"/>
        <v>326857.25109999999</v>
      </c>
      <c r="D28" s="28">
        <f t="shared" si="0"/>
        <v>140828.87740999999</v>
      </c>
      <c r="E28" s="17"/>
      <c r="F28" s="18"/>
    </row>
    <row r="29" spans="1:6" ht="65.25" customHeight="1" outlineLevel="2" x14ac:dyDescent="0.25">
      <c r="A29" s="9" t="s">
        <v>18</v>
      </c>
      <c r="B29" s="41" t="s">
        <v>58</v>
      </c>
      <c r="C29" s="25">
        <f>C30+C31+C32</f>
        <v>355962.44280000002</v>
      </c>
      <c r="D29" s="25">
        <f>D30+D31+D32</f>
        <v>153770.72941999999</v>
      </c>
      <c r="E29" s="17"/>
      <c r="F29" s="18"/>
    </row>
    <row r="30" spans="1:6" ht="15.75" outlineLevel="2" x14ac:dyDescent="0.25">
      <c r="A30" s="5" t="s">
        <v>84</v>
      </c>
      <c r="B30" s="41"/>
      <c r="C30" s="22">
        <v>849.024</v>
      </c>
      <c r="D30" s="23"/>
      <c r="E30" s="17"/>
      <c r="F30" s="18"/>
    </row>
    <row r="31" spans="1:6" ht="15.75" outlineLevel="2" x14ac:dyDescent="0.25">
      <c r="A31" s="5" t="s">
        <v>4</v>
      </c>
      <c r="B31" s="41"/>
      <c r="C31" s="22">
        <v>213214.39170000001</v>
      </c>
      <c r="D31" s="25">
        <v>91000</v>
      </c>
      <c r="E31" s="17"/>
      <c r="F31" s="18"/>
    </row>
    <row r="32" spans="1:6" ht="15.75" outlineLevel="2" x14ac:dyDescent="0.25">
      <c r="A32" s="5" t="s">
        <v>5</v>
      </c>
      <c r="B32" s="41"/>
      <c r="C32" s="22">
        <v>141899.02710000001</v>
      </c>
      <c r="D32" s="25">
        <v>62770.729420000003</v>
      </c>
      <c r="E32" s="17"/>
      <c r="F32" s="18"/>
    </row>
    <row r="33" spans="1:6" ht="45.75" customHeight="1" outlineLevel="2" x14ac:dyDescent="0.25">
      <c r="A33" s="9" t="s">
        <v>19</v>
      </c>
      <c r="B33" s="41" t="s">
        <v>59</v>
      </c>
      <c r="C33" s="25">
        <f>C34+C35+C36</f>
        <v>373991.93190000003</v>
      </c>
      <c r="D33" s="25">
        <f>D34+D35+D36</f>
        <v>185283.46242</v>
      </c>
      <c r="E33" s="17"/>
      <c r="F33" s="18"/>
    </row>
    <row r="34" spans="1:6" ht="15.75" outlineLevel="2" x14ac:dyDescent="0.25">
      <c r="A34" s="5" t="s">
        <v>84</v>
      </c>
      <c r="B34" s="41"/>
      <c r="C34" s="22"/>
      <c r="D34" s="23">
        <v>0</v>
      </c>
      <c r="E34" s="17"/>
      <c r="F34" s="18"/>
    </row>
    <row r="35" spans="1:6" ht="15.75" outlineLevel="2" x14ac:dyDescent="0.25">
      <c r="A35" s="5" t="s">
        <v>4</v>
      </c>
      <c r="B35" s="41"/>
      <c r="C35" s="22">
        <v>285483.83270000003</v>
      </c>
      <c r="D35" s="25">
        <v>147257.40122</v>
      </c>
      <c r="E35" s="17"/>
      <c r="F35" s="18"/>
    </row>
    <row r="36" spans="1:6" ht="15.75" outlineLevel="2" x14ac:dyDescent="0.25">
      <c r="A36" s="5" t="s">
        <v>5</v>
      </c>
      <c r="B36" s="41"/>
      <c r="C36" s="22">
        <v>88508.099199999997</v>
      </c>
      <c r="D36" s="25">
        <v>38026.061199999996</v>
      </c>
      <c r="E36" s="17"/>
      <c r="F36" s="18"/>
    </row>
    <row r="37" spans="1:6" s="3" customFormat="1" ht="72.75" customHeight="1" outlineLevel="3" x14ac:dyDescent="0.25">
      <c r="A37" s="9" t="s">
        <v>20</v>
      </c>
      <c r="B37" s="41" t="s">
        <v>60</v>
      </c>
      <c r="C37" s="25">
        <f>C38+C39+C40</f>
        <v>72543.401800000007</v>
      </c>
      <c r="D37" s="25">
        <f>D38+D39+D40</f>
        <v>28255.950150000001</v>
      </c>
      <c r="E37" s="19"/>
      <c r="F37" s="20"/>
    </row>
    <row r="38" spans="1:6" s="3" customFormat="1" ht="17.25" customHeight="1" outlineLevel="3" x14ac:dyDescent="0.25">
      <c r="A38" s="5" t="s">
        <v>84</v>
      </c>
      <c r="B38" s="41"/>
      <c r="C38" s="27">
        <v>0</v>
      </c>
      <c r="D38" s="23">
        <v>0</v>
      </c>
      <c r="E38" s="19"/>
      <c r="F38" s="20"/>
    </row>
    <row r="39" spans="1:6" s="3" customFormat="1" ht="13.5" customHeight="1" outlineLevel="3" x14ac:dyDescent="0.25">
      <c r="A39" s="5" t="s">
        <v>4</v>
      </c>
      <c r="B39" s="41"/>
      <c r="C39" s="22">
        <v>12386.058000000001</v>
      </c>
      <c r="D39" s="25">
        <v>3682.8336800000002</v>
      </c>
      <c r="E39" s="19"/>
      <c r="F39" s="20"/>
    </row>
    <row r="40" spans="1:6" s="3" customFormat="1" ht="14.25" customHeight="1" outlineLevel="3" x14ac:dyDescent="0.25">
      <c r="A40" s="5" t="s">
        <v>5</v>
      </c>
      <c r="B40" s="41"/>
      <c r="C40" s="22">
        <v>60157.343800000002</v>
      </c>
      <c r="D40" s="25">
        <v>24573.116470000001</v>
      </c>
      <c r="E40" s="19"/>
      <c r="F40" s="20"/>
    </row>
    <row r="41" spans="1:6" s="3" customFormat="1" ht="60.75" customHeight="1" outlineLevel="3" x14ac:dyDescent="0.25">
      <c r="A41" s="9" t="s">
        <v>21</v>
      </c>
      <c r="B41" s="41" t="s">
        <v>25</v>
      </c>
      <c r="C41" s="25">
        <f>C42+C43+C44</f>
        <v>38042.781000000003</v>
      </c>
      <c r="D41" s="25">
        <f>D42+D43+D44</f>
        <v>16681.36132</v>
      </c>
      <c r="E41" s="19"/>
      <c r="F41" s="20"/>
    </row>
    <row r="42" spans="1:6" s="3" customFormat="1" ht="18.75" customHeight="1" outlineLevel="3" x14ac:dyDescent="0.25">
      <c r="A42" s="5" t="s">
        <v>84</v>
      </c>
      <c r="B42" s="41"/>
      <c r="C42" s="27">
        <v>0</v>
      </c>
      <c r="D42" s="23">
        <v>0</v>
      </c>
      <c r="E42" s="19"/>
      <c r="F42" s="20"/>
    </row>
    <row r="43" spans="1:6" s="3" customFormat="1" ht="18.75" customHeight="1" outlineLevel="3" x14ac:dyDescent="0.25">
      <c r="A43" s="5" t="s">
        <v>4</v>
      </c>
      <c r="B43" s="41"/>
      <c r="C43" s="27">
        <v>1750</v>
      </c>
      <c r="D43" s="23">
        <v>1222.3910000000001</v>
      </c>
      <c r="E43" s="19"/>
      <c r="F43" s="20"/>
    </row>
    <row r="44" spans="1:6" s="3" customFormat="1" ht="18" customHeight="1" outlineLevel="3" x14ac:dyDescent="0.25">
      <c r="A44" s="5" t="s">
        <v>5</v>
      </c>
      <c r="B44" s="41"/>
      <c r="C44" s="22">
        <v>36292.781000000003</v>
      </c>
      <c r="D44" s="25">
        <v>15458.97032</v>
      </c>
      <c r="E44" s="19"/>
      <c r="F44" s="20"/>
    </row>
    <row r="45" spans="1:6" ht="43.5" customHeight="1" outlineLevel="3" x14ac:dyDescent="0.2">
      <c r="A45" s="10" t="s">
        <v>103</v>
      </c>
      <c r="B45" s="42" t="s">
        <v>51</v>
      </c>
      <c r="C45" s="34">
        <f>C46+C47+C48</f>
        <v>841.78</v>
      </c>
      <c r="D45" s="34">
        <f>D46+D47+D48</f>
        <v>537.21024999999997</v>
      </c>
      <c r="E45" s="17"/>
      <c r="F45" s="18"/>
    </row>
    <row r="46" spans="1:6" ht="33.75" customHeight="1" outlineLevel="3" x14ac:dyDescent="0.25">
      <c r="A46" s="26" t="s">
        <v>96</v>
      </c>
      <c r="B46" s="42"/>
      <c r="C46" s="28">
        <v>0</v>
      </c>
      <c r="D46" s="29">
        <v>0</v>
      </c>
      <c r="E46" s="17"/>
      <c r="F46" s="18"/>
    </row>
    <row r="47" spans="1:6" ht="21" customHeight="1" outlineLevel="3" x14ac:dyDescent="0.25">
      <c r="A47" s="26" t="s">
        <v>4</v>
      </c>
      <c r="B47" s="42"/>
      <c r="C47" s="28">
        <v>0</v>
      </c>
      <c r="D47" s="29">
        <v>0</v>
      </c>
      <c r="E47" s="17"/>
      <c r="F47" s="18"/>
    </row>
    <row r="48" spans="1:6" ht="21.75" customHeight="1" outlineLevel="3" x14ac:dyDescent="0.25">
      <c r="A48" s="26" t="s">
        <v>5</v>
      </c>
      <c r="B48" s="42"/>
      <c r="C48" s="28">
        <v>841.78</v>
      </c>
      <c r="D48" s="29">
        <v>537.21024999999997</v>
      </c>
      <c r="E48" s="17"/>
      <c r="F48" s="18"/>
    </row>
    <row r="49" spans="1:6" ht="57.75" customHeight="1" outlineLevel="3" x14ac:dyDescent="0.2">
      <c r="A49" s="10" t="s">
        <v>104</v>
      </c>
      <c r="B49" s="42" t="s">
        <v>52</v>
      </c>
      <c r="C49" s="34">
        <f>C50+C51+C52</f>
        <v>33995.237269999998</v>
      </c>
      <c r="D49" s="34">
        <f>D50+D51+D52</f>
        <v>12290.871880000001</v>
      </c>
      <c r="E49" s="17"/>
      <c r="F49" s="18"/>
    </row>
    <row r="50" spans="1:6" ht="30.75" customHeight="1" outlineLevel="3" x14ac:dyDescent="0.25">
      <c r="A50" s="26" t="s">
        <v>96</v>
      </c>
      <c r="B50" s="42"/>
      <c r="C50" s="28">
        <f t="shared" ref="C50:D52" si="1">C54+C58+C62+C66+C70+C74</f>
        <v>0</v>
      </c>
      <c r="D50" s="28">
        <f t="shared" si="1"/>
        <v>0</v>
      </c>
      <c r="E50" s="17"/>
      <c r="F50" s="18"/>
    </row>
    <row r="51" spans="1:6" ht="13.5" customHeight="1" outlineLevel="3" x14ac:dyDescent="0.25">
      <c r="A51" s="26" t="s">
        <v>4</v>
      </c>
      <c r="B51" s="42"/>
      <c r="C51" s="28">
        <f t="shared" si="1"/>
        <v>0</v>
      </c>
      <c r="D51" s="28">
        <f t="shared" si="1"/>
        <v>0</v>
      </c>
      <c r="E51" s="17"/>
      <c r="F51" s="18"/>
    </row>
    <row r="52" spans="1:6" ht="15" customHeight="1" outlineLevel="3" x14ac:dyDescent="0.25">
      <c r="A52" s="26" t="s">
        <v>5</v>
      </c>
      <c r="B52" s="42"/>
      <c r="C52" s="28">
        <f t="shared" si="1"/>
        <v>33995.237269999998</v>
      </c>
      <c r="D52" s="28">
        <f t="shared" si="1"/>
        <v>12290.871880000001</v>
      </c>
      <c r="E52" s="17"/>
      <c r="F52" s="18"/>
    </row>
    <row r="53" spans="1:6" ht="45" customHeight="1" outlineLevel="3" x14ac:dyDescent="0.25">
      <c r="A53" s="9" t="s">
        <v>22</v>
      </c>
      <c r="B53" s="41" t="s">
        <v>61</v>
      </c>
      <c r="C53" s="25">
        <f>C54+C55+C56</f>
        <v>27653.518899999999</v>
      </c>
      <c r="D53" s="25">
        <f>D54+D55+D56</f>
        <v>11091.03816</v>
      </c>
      <c r="E53" s="17"/>
      <c r="F53" s="18"/>
    </row>
    <row r="54" spans="1:6" ht="15.75" outlineLevel="3" x14ac:dyDescent="0.25">
      <c r="A54" s="5" t="s">
        <v>84</v>
      </c>
      <c r="B54" s="41"/>
      <c r="C54" s="27" t="s">
        <v>13</v>
      </c>
      <c r="D54" s="23">
        <v>0</v>
      </c>
      <c r="E54" s="17"/>
      <c r="F54" s="18"/>
    </row>
    <row r="55" spans="1:6" ht="15.75" outlineLevel="3" x14ac:dyDescent="0.25">
      <c r="A55" s="5" t="s">
        <v>4</v>
      </c>
      <c r="B55" s="41"/>
      <c r="C55" s="27" t="s">
        <v>13</v>
      </c>
      <c r="D55" s="23">
        <v>0</v>
      </c>
      <c r="E55" s="17"/>
      <c r="F55" s="18"/>
    </row>
    <row r="56" spans="1:6" ht="15.75" outlineLevel="3" x14ac:dyDescent="0.25">
      <c r="A56" s="5" t="s">
        <v>5</v>
      </c>
      <c r="B56" s="41"/>
      <c r="C56" s="22">
        <v>27653.518899999999</v>
      </c>
      <c r="D56" s="25">
        <v>11091.03816</v>
      </c>
      <c r="E56" s="17"/>
      <c r="F56" s="18"/>
    </row>
    <row r="57" spans="1:6" ht="35.25" customHeight="1" outlineLevel="3" x14ac:dyDescent="0.25">
      <c r="A57" s="9" t="s">
        <v>23</v>
      </c>
      <c r="B57" s="41" t="s">
        <v>62</v>
      </c>
      <c r="C57" s="25">
        <f>C58+C59+C60</f>
        <v>2629.1019999999999</v>
      </c>
      <c r="D57" s="25">
        <f>D58+D59+D60</f>
        <v>700.15320999999994</v>
      </c>
      <c r="E57" s="17"/>
      <c r="F57" s="18"/>
    </row>
    <row r="58" spans="1:6" ht="18" customHeight="1" outlineLevel="3" x14ac:dyDescent="0.25">
      <c r="A58" s="5" t="s">
        <v>84</v>
      </c>
      <c r="B58" s="41"/>
      <c r="C58" s="27" t="s">
        <v>13</v>
      </c>
      <c r="D58" s="23">
        <v>0</v>
      </c>
      <c r="E58" s="17"/>
      <c r="F58" s="18"/>
    </row>
    <row r="59" spans="1:6" ht="19.5" customHeight="1" outlineLevel="3" x14ac:dyDescent="0.25">
      <c r="A59" s="5" t="s">
        <v>4</v>
      </c>
      <c r="B59" s="41"/>
      <c r="C59" s="27" t="s">
        <v>13</v>
      </c>
      <c r="D59" s="23">
        <v>0</v>
      </c>
      <c r="E59" s="17"/>
      <c r="F59" s="18"/>
    </row>
    <row r="60" spans="1:6" ht="18.75" customHeight="1" outlineLevel="3" x14ac:dyDescent="0.25">
      <c r="A60" s="5" t="s">
        <v>5</v>
      </c>
      <c r="B60" s="41"/>
      <c r="C60" s="22">
        <v>2629.1019999999999</v>
      </c>
      <c r="D60" s="25">
        <v>700.15320999999994</v>
      </c>
      <c r="E60" s="17"/>
      <c r="F60" s="18"/>
    </row>
    <row r="61" spans="1:6" ht="30" outlineLevel="3" x14ac:dyDescent="0.25">
      <c r="A61" s="11" t="s">
        <v>86</v>
      </c>
      <c r="B61" s="43" t="s">
        <v>63</v>
      </c>
      <c r="C61" s="25">
        <f>C62+C63+C64</f>
        <v>799.36400000000003</v>
      </c>
      <c r="D61" s="25">
        <f>D62+D63+D64</f>
        <v>162.64537999999999</v>
      </c>
      <c r="E61" s="17"/>
      <c r="F61" s="18"/>
    </row>
    <row r="62" spans="1:6" ht="15.75" outlineLevel="3" x14ac:dyDescent="0.25">
      <c r="A62" s="5" t="s">
        <v>84</v>
      </c>
      <c r="B62" s="43"/>
      <c r="C62" s="27" t="s">
        <v>13</v>
      </c>
      <c r="D62" s="23">
        <v>0</v>
      </c>
      <c r="E62" s="17"/>
      <c r="F62" s="18"/>
    </row>
    <row r="63" spans="1:6" ht="15.75" outlineLevel="3" x14ac:dyDescent="0.25">
      <c r="A63" s="5" t="s">
        <v>4</v>
      </c>
      <c r="B63" s="43"/>
      <c r="C63" s="27" t="s">
        <v>13</v>
      </c>
      <c r="D63" s="23">
        <v>0</v>
      </c>
      <c r="E63" s="17"/>
      <c r="F63" s="18"/>
    </row>
    <row r="64" spans="1:6" ht="15.75" outlineLevel="3" x14ac:dyDescent="0.25">
      <c r="A64" s="5" t="s">
        <v>5</v>
      </c>
      <c r="B64" s="43"/>
      <c r="C64" s="22">
        <v>799.36400000000003</v>
      </c>
      <c r="D64" s="25">
        <v>162.64537999999999</v>
      </c>
      <c r="E64" s="17"/>
      <c r="F64" s="18"/>
    </row>
    <row r="65" spans="1:6" ht="45" customHeight="1" outlineLevel="3" x14ac:dyDescent="0.25">
      <c r="A65" s="9" t="s">
        <v>24</v>
      </c>
      <c r="B65" s="41" t="s">
        <v>64</v>
      </c>
      <c r="C65" s="25">
        <f>C66+C67+C68</f>
        <v>1242.3789999999999</v>
      </c>
      <c r="D65" s="25">
        <f>D66+D67+D68</f>
        <v>309.19274999999999</v>
      </c>
      <c r="E65" s="17"/>
      <c r="F65" s="18"/>
    </row>
    <row r="66" spans="1:6" ht="19.5" customHeight="1" outlineLevel="3" x14ac:dyDescent="0.25">
      <c r="A66" s="5" t="s">
        <v>84</v>
      </c>
      <c r="B66" s="41"/>
      <c r="C66" s="27" t="s">
        <v>13</v>
      </c>
      <c r="D66" s="23">
        <v>0</v>
      </c>
      <c r="E66" s="17"/>
      <c r="F66" s="18"/>
    </row>
    <row r="67" spans="1:6" ht="19.5" customHeight="1" outlineLevel="3" x14ac:dyDescent="0.25">
      <c r="A67" s="5" t="s">
        <v>4</v>
      </c>
      <c r="B67" s="41"/>
      <c r="C67" s="27" t="s">
        <v>13</v>
      </c>
      <c r="D67" s="23">
        <v>0</v>
      </c>
      <c r="E67" s="17"/>
      <c r="F67" s="18"/>
    </row>
    <row r="68" spans="1:6" ht="17.25" customHeight="1" outlineLevel="3" x14ac:dyDescent="0.25">
      <c r="A68" s="5" t="s">
        <v>5</v>
      </c>
      <c r="B68" s="41"/>
      <c r="C68" s="22">
        <v>1242.3789999999999</v>
      </c>
      <c r="D68" s="25">
        <v>309.19274999999999</v>
      </c>
      <c r="E68" s="17"/>
      <c r="F68" s="18"/>
    </row>
    <row r="69" spans="1:6" ht="66" customHeight="1" outlineLevel="3" x14ac:dyDescent="0.25">
      <c r="A69" s="5" t="s">
        <v>32</v>
      </c>
      <c r="B69" s="41" t="s">
        <v>65</v>
      </c>
      <c r="C69" s="25">
        <f>C70+C71+C72</f>
        <v>1670.87337</v>
      </c>
      <c r="D69" s="25">
        <f>D70+D71+D72</f>
        <v>27.842379999999999</v>
      </c>
      <c r="E69" s="17"/>
      <c r="F69" s="18"/>
    </row>
    <row r="70" spans="1:6" ht="17.25" customHeight="1" outlineLevel="3" x14ac:dyDescent="0.25">
      <c r="A70" s="5" t="s">
        <v>84</v>
      </c>
      <c r="B70" s="41"/>
      <c r="C70" s="27">
        <v>0</v>
      </c>
      <c r="D70" s="23">
        <v>0</v>
      </c>
      <c r="E70" s="17"/>
      <c r="F70" s="18"/>
    </row>
    <row r="71" spans="1:6" ht="17.25" customHeight="1" outlineLevel="3" x14ac:dyDescent="0.25">
      <c r="A71" s="5" t="s">
        <v>4</v>
      </c>
      <c r="B71" s="41"/>
      <c r="C71" s="27">
        <v>0</v>
      </c>
      <c r="D71" s="23">
        <v>0</v>
      </c>
      <c r="E71" s="17"/>
      <c r="F71" s="18"/>
    </row>
    <row r="72" spans="1:6" ht="17.25" customHeight="1" outlineLevel="3" x14ac:dyDescent="0.25">
      <c r="A72" s="5" t="s">
        <v>5</v>
      </c>
      <c r="B72" s="41"/>
      <c r="C72" s="22">
        <v>1670.87337</v>
      </c>
      <c r="D72" s="25">
        <v>27.842379999999999</v>
      </c>
      <c r="E72" s="17"/>
      <c r="F72" s="18"/>
    </row>
    <row r="73" spans="1:6" ht="70.5" customHeight="1" outlineLevel="3" x14ac:dyDescent="0.25">
      <c r="A73" s="5" t="s">
        <v>95</v>
      </c>
      <c r="B73" s="41" t="s">
        <v>66</v>
      </c>
      <c r="C73" s="25">
        <f>C74+C75+C76</f>
        <v>0</v>
      </c>
      <c r="D73" s="25">
        <f>D74+D75+D76</f>
        <v>0</v>
      </c>
      <c r="E73" s="17"/>
      <c r="F73" s="18"/>
    </row>
    <row r="74" spans="1:6" ht="17.25" customHeight="1" outlineLevel="3" x14ac:dyDescent="0.25">
      <c r="A74" s="5" t="s">
        <v>84</v>
      </c>
      <c r="B74" s="41"/>
      <c r="C74" s="22">
        <v>0</v>
      </c>
      <c r="D74" s="25">
        <v>0</v>
      </c>
      <c r="E74" s="17"/>
      <c r="F74" s="18"/>
    </row>
    <row r="75" spans="1:6" ht="17.25" customHeight="1" outlineLevel="3" x14ac:dyDescent="0.25">
      <c r="A75" s="5" t="s">
        <v>4</v>
      </c>
      <c r="B75" s="41"/>
      <c r="C75" s="22">
        <v>0</v>
      </c>
      <c r="D75" s="25">
        <v>0</v>
      </c>
      <c r="E75" s="17"/>
      <c r="F75" s="18"/>
    </row>
    <row r="76" spans="1:6" ht="17.25" customHeight="1" outlineLevel="3" x14ac:dyDescent="0.25">
      <c r="A76" s="5" t="s">
        <v>5</v>
      </c>
      <c r="B76" s="41"/>
      <c r="C76" s="22">
        <v>0</v>
      </c>
      <c r="D76" s="25">
        <v>0</v>
      </c>
      <c r="E76" s="17"/>
      <c r="F76" s="18"/>
    </row>
    <row r="77" spans="1:6" ht="63" customHeight="1" outlineLevel="3" x14ac:dyDescent="0.2">
      <c r="A77" s="10" t="s">
        <v>105</v>
      </c>
      <c r="B77" s="42" t="s">
        <v>50</v>
      </c>
      <c r="C77" s="52">
        <f>C78+C79+C80</f>
        <v>96744.913029999996</v>
      </c>
      <c r="D77" s="34">
        <f>D78+D79+D80</f>
        <v>43256.876850000001</v>
      </c>
      <c r="E77" s="17"/>
      <c r="F77" s="18"/>
    </row>
    <row r="78" spans="1:6" ht="35.25" customHeight="1" outlineLevel="3" x14ac:dyDescent="0.25">
      <c r="A78" s="26" t="s">
        <v>96</v>
      </c>
      <c r="B78" s="42"/>
      <c r="C78" s="13">
        <f t="shared" ref="C78:D80" si="2">C82+C86</f>
        <v>4065.68</v>
      </c>
      <c r="D78" s="13">
        <f t="shared" si="2"/>
        <v>0</v>
      </c>
      <c r="E78" s="17"/>
      <c r="F78" s="18"/>
    </row>
    <row r="79" spans="1:6" ht="16.5" customHeight="1" outlineLevel="3" x14ac:dyDescent="0.25">
      <c r="A79" s="26" t="s">
        <v>4</v>
      </c>
      <c r="B79" s="42"/>
      <c r="C79" s="28">
        <f t="shared" si="2"/>
        <v>471.38359000000003</v>
      </c>
      <c r="D79" s="28">
        <f t="shared" si="2"/>
        <v>0</v>
      </c>
      <c r="E79" s="17"/>
      <c r="F79" s="18"/>
    </row>
    <row r="80" spans="1:6" ht="18" customHeight="1" outlineLevel="3" x14ac:dyDescent="0.25">
      <c r="A80" s="26" t="s">
        <v>5</v>
      </c>
      <c r="B80" s="42"/>
      <c r="C80" s="28">
        <f>C84+C88</f>
        <v>92207.849440000005</v>
      </c>
      <c r="D80" s="28">
        <f t="shared" si="2"/>
        <v>43256.876850000001</v>
      </c>
      <c r="E80" s="17"/>
      <c r="F80" s="18"/>
    </row>
    <row r="81" spans="1:6" ht="77.25" customHeight="1" outlineLevel="3" x14ac:dyDescent="0.25">
      <c r="A81" s="9" t="s">
        <v>106</v>
      </c>
      <c r="B81" s="41" t="s">
        <v>67</v>
      </c>
      <c r="C81" s="25">
        <f>C82+C83+C84</f>
        <v>1164.0906199999999</v>
      </c>
      <c r="D81" s="25">
        <f>D82+D83+D84</f>
        <v>748.11896000000002</v>
      </c>
      <c r="E81" s="17"/>
      <c r="F81" s="18"/>
    </row>
    <row r="82" spans="1:6" ht="21" customHeight="1" outlineLevel="3" x14ac:dyDescent="0.25">
      <c r="A82" s="5" t="s">
        <v>9</v>
      </c>
      <c r="B82" s="41"/>
      <c r="C82" s="22"/>
      <c r="D82" s="23"/>
      <c r="E82" s="17"/>
      <c r="F82" s="18"/>
    </row>
    <row r="83" spans="1:6" ht="21" customHeight="1" outlineLevel="3" x14ac:dyDescent="0.25">
      <c r="A83" s="5" t="s">
        <v>4</v>
      </c>
      <c r="B83" s="41"/>
      <c r="C83" s="22">
        <v>146.09618</v>
      </c>
      <c r="D83" s="25"/>
      <c r="E83" s="17"/>
      <c r="F83" s="18"/>
    </row>
    <row r="84" spans="1:6" ht="21" customHeight="1" outlineLevel="3" x14ac:dyDescent="0.25">
      <c r="A84" s="5" t="s">
        <v>5</v>
      </c>
      <c r="B84" s="41"/>
      <c r="C84" s="22">
        <v>1017.9944400000001</v>
      </c>
      <c r="D84" s="25">
        <v>748.11896000000002</v>
      </c>
      <c r="E84" s="17"/>
      <c r="F84" s="18"/>
    </row>
    <row r="85" spans="1:6" ht="60" customHeight="1" outlineLevel="3" x14ac:dyDescent="0.25">
      <c r="A85" s="15" t="s">
        <v>107</v>
      </c>
      <c r="B85" s="44" t="s">
        <v>68</v>
      </c>
      <c r="C85" s="25">
        <f>C86+C87+C88</f>
        <v>95580.822409999993</v>
      </c>
      <c r="D85" s="25">
        <f>D86+D87+D88</f>
        <v>42508.757890000001</v>
      </c>
      <c r="E85" s="17"/>
      <c r="F85" s="18"/>
    </row>
    <row r="86" spans="1:6" ht="15.75" outlineLevel="3" x14ac:dyDescent="0.25">
      <c r="A86" s="5" t="s">
        <v>84</v>
      </c>
      <c r="B86" s="44"/>
      <c r="C86" s="6" t="s">
        <v>129</v>
      </c>
      <c r="D86" s="23">
        <v>0</v>
      </c>
      <c r="E86" s="17"/>
      <c r="F86" s="18"/>
    </row>
    <row r="87" spans="1:6" ht="15.75" outlineLevel="3" x14ac:dyDescent="0.25">
      <c r="A87" s="5" t="s">
        <v>4</v>
      </c>
      <c r="B87" s="44"/>
      <c r="C87" s="6" t="s">
        <v>130</v>
      </c>
      <c r="D87" s="23">
        <v>0</v>
      </c>
      <c r="E87" s="17"/>
      <c r="F87" s="18"/>
    </row>
    <row r="88" spans="1:6" ht="15.75" outlineLevel="3" x14ac:dyDescent="0.25">
      <c r="A88" s="5" t="s">
        <v>5</v>
      </c>
      <c r="B88" s="44"/>
      <c r="C88" s="22">
        <v>91189.854999999996</v>
      </c>
      <c r="D88" s="25">
        <v>42508.757890000001</v>
      </c>
      <c r="E88" s="17"/>
      <c r="F88" s="18"/>
    </row>
    <row r="89" spans="1:6" ht="88.5" customHeight="1" outlineLevel="3" x14ac:dyDescent="0.2">
      <c r="A89" s="10" t="s">
        <v>108</v>
      </c>
      <c r="B89" s="42" t="s">
        <v>49</v>
      </c>
      <c r="C89" s="31">
        <f>C90+C91+C92+C93</f>
        <v>178879.44773000001</v>
      </c>
      <c r="D89" s="31">
        <f>D90+D91+D92+D93</f>
        <v>21578.17484</v>
      </c>
      <c r="E89" s="17"/>
      <c r="F89" s="18"/>
    </row>
    <row r="90" spans="1:6" ht="26.25" customHeight="1" outlineLevel="3" x14ac:dyDescent="0.25">
      <c r="A90" s="26" t="s">
        <v>15</v>
      </c>
      <c r="B90" s="42"/>
      <c r="C90" s="28">
        <f>C95+C100</f>
        <v>0</v>
      </c>
      <c r="D90" s="28">
        <f>D95+D100</f>
        <v>0</v>
      </c>
      <c r="E90" s="17"/>
      <c r="F90" s="18"/>
    </row>
    <row r="91" spans="1:6" ht="15.75" customHeight="1" outlineLevel="3" x14ac:dyDescent="0.25">
      <c r="A91" s="26" t="s">
        <v>84</v>
      </c>
      <c r="B91" s="42"/>
      <c r="C91" s="28">
        <f>C110+C101+C106+C114</f>
        <v>123081.40311</v>
      </c>
      <c r="D91" s="28">
        <f>D110+D101+D106+D114+D118</f>
        <v>510.47876000000002</v>
      </c>
      <c r="E91" s="17"/>
      <c r="F91" s="18"/>
    </row>
    <row r="92" spans="1:6" ht="15.75" customHeight="1" outlineLevel="3" x14ac:dyDescent="0.25">
      <c r="A92" s="26" t="s">
        <v>4</v>
      </c>
      <c r="B92" s="42"/>
      <c r="C92" s="28">
        <f>C97+C107+C111+C102+C119+C115</f>
        <v>50381.724629999997</v>
      </c>
      <c r="D92" s="28">
        <f>D97+D107+D111+D102+D119+D115</f>
        <v>20688.65553</v>
      </c>
      <c r="E92" s="17"/>
      <c r="F92" s="18"/>
    </row>
    <row r="93" spans="1:6" ht="15.75" customHeight="1" outlineLevel="3" x14ac:dyDescent="0.25">
      <c r="A93" s="26" t="s">
        <v>5</v>
      </c>
      <c r="B93" s="42"/>
      <c r="C93" s="28">
        <f>C98+C108+C112+C103+C120+C116</f>
        <v>5416.31999</v>
      </c>
      <c r="D93" s="28">
        <f>D98+D108+D112+D103+D120+D116</f>
        <v>379.04055</v>
      </c>
      <c r="E93" s="17"/>
      <c r="F93" s="18"/>
    </row>
    <row r="94" spans="1:6" ht="45" outlineLevel="3" x14ac:dyDescent="0.25">
      <c r="A94" s="9" t="s">
        <v>123</v>
      </c>
      <c r="B94" s="41" t="s">
        <v>69</v>
      </c>
      <c r="C94" s="22">
        <f>C95+C97+C98</f>
        <v>2713.4014900000002</v>
      </c>
      <c r="D94" s="25">
        <f>D95+D97+D98</f>
        <v>186.42927</v>
      </c>
      <c r="E94" s="17"/>
      <c r="F94" s="18"/>
    </row>
    <row r="95" spans="1:6" ht="15.75" outlineLevel="3" x14ac:dyDescent="0.25">
      <c r="A95" s="5" t="s">
        <v>12</v>
      </c>
      <c r="B95" s="41"/>
      <c r="C95" s="22">
        <v>0</v>
      </c>
      <c r="D95" s="25">
        <v>0</v>
      </c>
      <c r="E95" s="17"/>
      <c r="F95" s="18"/>
    </row>
    <row r="96" spans="1:6" ht="15.75" outlineLevel="3" x14ac:dyDescent="0.25">
      <c r="A96" s="5" t="s">
        <v>84</v>
      </c>
      <c r="B96" s="41"/>
      <c r="C96" s="22">
        <v>0</v>
      </c>
      <c r="D96" s="25">
        <v>0</v>
      </c>
      <c r="E96" s="17"/>
      <c r="F96" s="18"/>
    </row>
    <row r="97" spans="1:6" ht="15.75" outlineLevel="3" x14ac:dyDescent="0.25">
      <c r="A97" s="5" t="s">
        <v>4</v>
      </c>
      <c r="B97" s="41"/>
      <c r="C97" s="22">
        <v>0</v>
      </c>
      <c r="D97" s="25">
        <v>0</v>
      </c>
      <c r="E97" s="17"/>
      <c r="F97" s="18"/>
    </row>
    <row r="98" spans="1:6" ht="15.75" outlineLevel="3" x14ac:dyDescent="0.25">
      <c r="A98" s="5" t="s">
        <v>5</v>
      </c>
      <c r="B98" s="41"/>
      <c r="C98" s="22">
        <v>2713.4014900000002</v>
      </c>
      <c r="D98" s="25">
        <v>186.42927</v>
      </c>
      <c r="E98" s="17"/>
      <c r="F98" s="18"/>
    </row>
    <row r="99" spans="1:6" ht="63" outlineLevel="3" x14ac:dyDescent="0.25">
      <c r="A99" s="5" t="s">
        <v>109</v>
      </c>
      <c r="B99" s="41" t="s">
        <v>70</v>
      </c>
      <c r="C99" s="22">
        <f>C101+C102+C103+C100</f>
        <v>124082.929</v>
      </c>
      <c r="D99" s="25">
        <f>D101+D102+D103+D100</f>
        <v>0</v>
      </c>
      <c r="E99" s="17"/>
      <c r="F99" s="18"/>
    </row>
    <row r="100" spans="1:6" ht="15.75" outlineLevel="3" x14ac:dyDescent="0.25">
      <c r="A100" s="5" t="s">
        <v>12</v>
      </c>
      <c r="B100" s="41"/>
      <c r="C100" s="22">
        <v>0</v>
      </c>
      <c r="D100" s="25">
        <v>0</v>
      </c>
      <c r="E100" s="17"/>
      <c r="F100" s="18"/>
    </row>
    <row r="101" spans="1:6" ht="15.75" outlineLevel="3" x14ac:dyDescent="0.25">
      <c r="A101" s="5" t="s">
        <v>84</v>
      </c>
      <c r="B101" s="41"/>
      <c r="C101" s="22">
        <v>120443.3</v>
      </c>
      <c r="D101" s="25">
        <v>0</v>
      </c>
      <c r="E101" s="17"/>
      <c r="F101" s="18"/>
    </row>
    <row r="102" spans="1:6" ht="15.75" outlineLevel="3" x14ac:dyDescent="0.25">
      <c r="A102" s="5" t="s">
        <v>4</v>
      </c>
      <c r="B102" s="41"/>
      <c r="C102" s="22">
        <v>2458.027</v>
      </c>
      <c r="D102" s="25">
        <v>0</v>
      </c>
      <c r="E102" s="17"/>
      <c r="F102" s="18"/>
    </row>
    <row r="103" spans="1:6" ht="15.75" outlineLevel="3" x14ac:dyDescent="0.25">
      <c r="A103" s="5" t="s">
        <v>5</v>
      </c>
      <c r="B103" s="41"/>
      <c r="C103" s="22">
        <v>1181.6020000000001</v>
      </c>
      <c r="D103" s="25">
        <v>0</v>
      </c>
      <c r="E103" s="17"/>
      <c r="F103" s="18"/>
    </row>
    <row r="104" spans="1:6" ht="44.25" customHeight="1" outlineLevel="3" x14ac:dyDescent="0.25">
      <c r="A104" s="9" t="s">
        <v>110</v>
      </c>
      <c r="B104" s="41" t="s">
        <v>71</v>
      </c>
      <c r="C104" s="22">
        <f>C106+C107+C108</f>
        <v>5527.7135399999997</v>
      </c>
      <c r="D104" s="22">
        <f>D106+D107+D108</f>
        <v>1064.7</v>
      </c>
      <c r="E104" s="17"/>
      <c r="F104" s="18"/>
    </row>
    <row r="105" spans="1:6" hidden="1" outlineLevel="3" x14ac:dyDescent="0.25">
      <c r="A105" s="9"/>
      <c r="B105" s="41"/>
      <c r="C105" s="33"/>
      <c r="D105" s="25"/>
      <c r="E105" s="17"/>
      <c r="F105" s="18"/>
    </row>
    <row r="106" spans="1:6" ht="15.75" outlineLevel="3" x14ac:dyDescent="0.25">
      <c r="A106" s="5" t="s">
        <v>84</v>
      </c>
      <c r="B106" s="41"/>
      <c r="C106" s="22">
        <v>2638.10311</v>
      </c>
      <c r="D106" s="25">
        <v>510.47876000000002</v>
      </c>
      <c r="E106" s="17"/>
      <c r="F106" s="18"/>
    </row>
    <row r="107" spans="1:6" ht="15.75" outlineLevel="3" x14ac:dyDescent="0.25">
      <c r="A107" s="5" t="s">
        <v>4</v>
      </c>
      <c r="B107" s="41"/>
      <c r="C107" s="22">
        <v>1889.61043</v>
      </c>
      <c r="D107" s="25">
        <v>361.60996</v>
      </c>
      <c r="E107" s="17"/>
      <c r="F107" s="18"/>
    </row>
    <row r="108" spans="1:6" ht="15.75" outlineLevel="3" x14ac:dyDescent="0.25">
      <c r="A108" s="5" t="s">
        <v>5</v>
      </c>
      <c r="B108" s="41"/>
      <c r="C108" s="22">
        <v>1000</v>
      </c>
      <c r="D108" s="25">
        <v>192.61127999999999</v>
      </c>
      <c r="E108" s="17"/>
      <c r="F108" s="18"/>
    </row>
    <row r="109" spans="1:6" ht="90" customHeight="1" outlineLevel="3" x14ac:dyDescent="0.25">
      <c r="A109" s="9" t="s">
        <v>111</v>
      </c>
      <c r="B109" s="41" t="s">
        <v>72</v>
      </c>
      <c r="C109" s="22">
        <f>C110+C111+C112</f>
        <v>12741.4085</v>
      </c>
      <c r="D109" s="25">
        <f>D110+D111+D112</f>
        <v>0</v>
      </c>
      <c r="E109" s="17"/>
      <c r="F109" s="18"/>
    </row>
    <row r="110" spans="1:6" ht="15.75" outlineLevel="3" x14ac:dyDescent="0.25">
      <c r="A110" s="5" t="s">
        <v>84</v>
      </c>
      <c r="B110" s="41"/>
      <c r="C110" s="27">
        <v>0</v>
      </c>
      <c r="D110" s="23">
        <v>0</v>
      </c>
      <c r="E110" s="17"/>
      <c r="F110" s="18"/>
    </row>
    <row r="111" spans="1:6" ht="15.75" outlineLevel="3" x14ac:dyDescent="0.25">
      <c r="A111" s="5" t="s">
        <v>4</v>
      </c>
      <c r="B111" s="41"/>
      <c r="C111" s="22">
        <v>12400</v>
      </c>
      <c r="D111" s="25">
        <v>0</v>
      </c>
      <c r="E111" s="17"/>
      <c r="F111" s="18"/>
    </row>
    <row r="112" spans="1:6" ht="15.75" outlineLevel="3" x14ac:dyDescent="0.25">
      <c r="A112" s="5" t="s">
        <v>5</v>
      </c>
      <c r="B112" s="41"/>
      <c r="C112" s="22">
        <v>341.4085</v>
      </c>
      <c r="D112" s="25">
        <v>0</v>
      </c>
      <c r="E112" s="17"/>
      <c r="F112" s="18"/>
    </row>
    <row r="113" spans="1:6" ht="63" outlineLevel="3" x14ac:dyDescent="0.25">
      <c r="A113" s="5" t="s">
        <v>125</v>
      </c>
      <c r="B113" s="41" t="s">
        <v>126</v>
      </c>
      <c r="C113" s="22">
        <f>C114+C115+C116</f>
        <v>27817.087200000002</v>
      </c>
      <c r="D113" s="22">
        <f>D114+D115+D116</f>
        <v>20327.045569999998</v>
      </c>
      <c r="E113" s="17"/>
      <c r="F113" s="18"/>
    </row>
    <row r="114" spans="1:6" ht="15.75" outlineLevel="3" x14ac:dyDescent="0.25">
      <c r="A114" s="5" t="s">
        <v>84</v>
      </c>
      <c r="B114" s="41"/>
      <c r="C114" s="22">
        <v>0</v>
      </c>
      <c r="D114" s="25">
        <v>0</v>
      </c>
      <c r="E114" s="17"/>
      <c r="F114" s="18"/>
    </row>
    <row r="115" spans="1:6" ht="15.75" outlineLevel="3" x14ac:dyDescent="0.25">
      <c r="A115" s="5" t="s">
        <v>4</v>
      </c>
      <c r="B115" s="41"/>
      <c r="C115" s="22">
        <v>27817.087200000002</v>
      </c>
      <c r="D115" s="25">
        <v>20327.045569999998</v>
      </c>
      <c r="E115" s="17"/>
      <c r="F115" s="18"/>
    </row>
    <row r="116" spans="1:6" ht="15.75" outlineLevel="3" x14ac:dyDescent="0.25">
      <c r="A116" s="5" t="s">
        <v>5</v>
      </c>
      <c r="B116" s="41"/>
      <c r="C116" s="22">
        <v>0</v>
      </c>
      <c r="D116" s="25">
        <v>0</v>
      </c>
      <c r="E116" s="17"/>
      <c r="F116" s="18"/>
    </row>
    <row r="117" spans="1:6" ht="108" customHeight="1" outlineLevel="3" x14ac:dyDescent="0.25">
      <c r="A117" s="5" t="s">
        <v>124</v>
      </c>
      <c r="B117" s="41" t="s">
        <v>98</v>
      </c>
      <c r="C117" s="22">
        <f>C118+C119+C120</f>
        <v>5996.9080000000004</v>
      </c>
      <c r="D117" s="22">
        <f>D118+D119+D120</f>
        <v>0</v>
      </c>
      <c r="E117" s="17"/>
      <c r="F117" s="18"/>
    </row>
    <row r="118" spans="1:6" ht="15.75" outlineLevel="3" x14ac:dyDescent="0.25">
      <c r="A118" s="5" t="s">
        <v>84</v>
      </c>
      <c r="B118" s="41"/>
      <c r="C118" s="22">
        <v>0</v>
      </c>
      <c r="D118" s="25">
        <v>0</v>
      </c>
      <c r="E118" s="17"/>
      <c r="F118" s="18"/>
    </row>
    <row r="119" spans="1:6" ht="15.75" outlineLevel="3" x14ac:dyDescent="0.25">
      <c r="A119" s="5" t="s">
        <v>4</v>
      </c>
      <c r="B119" s="41"/>
      <c r="C119" s="22">
        <v>5817</v>
      </c>
      <c r="D119" s="25">
        <v>0</v>
      </c>
      <c r="E119" s="17"/>
      <c r="F119" s="18"/>
    </row>
    <row r="120" spans="1:6" ht="15.75" outlineLevel="3" x14ac:dyDescent="0.25">
      <c r="A120" s="5" t="s">
        <v>5</v>
      </c>
      <c r="B120" s="41"/>
      <c r="C120" s="22">
        <v>179.90799999999999</v>
      </c>
      <c r="D120" s="25">
        <v>0</v>
      </c>
      <c r="E120" s="17"/>
      <c r="F120" s="18"/>
    </row>
    <row r="121" spans="1:6" ht="43.5" customHeight="1" outlineLevel="3" x14ac:dyDescent="0.2">
      <c r="A121" s="10" t="s">
        <v>112</v>
      </c>
      <c r="B121" s="42" t="s">
        <v>48</v>
      </c>
      <c r="C121" s="31">
        <f>C122+C123+C124</f>
        <v>25239.882000000001</v>
      </c>
      <c r="D121" s="31">
        <f>D122+D123+D124</f>
        <v>10094.444740000001</v>
      </c>
      <c r="E121" s="17"/>
      <c r="F121" s="18"/>
    </row>
    <row r="122" spans="1:6" ht="35.25" customHeight="1" outlineLevel="3" x14ac:dyDescent="0.25">
      <c r="A122" s="26" t="s">
        <v>96</v>
      </c>
      <c r="B122" s="42"/>
      <c r="C122" s="13">
        <f>C126+C130+C134+C138</f>
        <v>0</v>
      </c>
      <c r="D122" s="13">
        <f>D1132</f>
        <v>0</v>
      </c>
      <c r="E122" s="17"/>
      <c r="F122" s="18"/>
    </row>
    <row r="123" spans="1:6" ht="21" customHeight="1" outlineLevel="3" x14ac:dyDescent="0.25">
      <c r="A123" s="26" t="s">
        <v>4</v>
      </c>
      <c r="B123" s="42"/>
      <c r="C123" s="13">
        <f>C127+C131+C139+C135</f>
        <v>0</v>
      </c>
      <c r="D123" s="13">
        <f>D127+D131+D139</f>
        <v>0</v>
      </c>
      <c r="E123" s="17"/>
      <c r="F123" s="18"/>
    </row>
    <row r="124" spans="1:6" ht="20.25" customHeight="1" outlineLevel="3" x14ac:dyDescent="0.25">
      <c r="A124" s="26" t="s">
        <v>5</v>
      </c>
      <c r="B124" s="42"/>
      <c r="C124" s="28">
        <f>C128+C132+C136+C140</f>
        <v>25239.882000000001</v>
      </c>
      <c r="D124" s="28">
        <f>D128+D132+D136+D140</f>
        <v>10094.444740000001</v>
      </c>
      <c r="E124" s="17"/>
      <c r="F124" s="18"/>
    </row>
    <row r="125" spans="1:6" ht="74.25" customHeight="1" outlineLevel="3" x14ac:dyDescent="0.25">
      <c r="A125" s="9" t="s">
        <v>2</v>
      </c>
      <c r="B125" s="41" t="s">
        <v>73</v>
      </c>
      <c r="C125" s="22">
        <f>C126+C127+C128</f>
        <v>429</v>
      </c>
      <c r="D125" s="25">
        <f>D126+D127+D128</f>
        <v>166.286</v>
      </c>
      <c r="E125" s="17"/>
      <c r="F125" s="18"/>
    </row>
    <row r="126" spans="1:6" ht="19.5" customHeight="1" outlineLevel="3" x14ac:dyDescent="0.25">
      <c r="A126" s="5" t="s">
        <v>84</v>
      </c>
      <c r="B126" s="41"/>
      <c r="C126" s="27" t="s">
        <v>13</v>
      </c>
      <c r="D126" s="23">
        <v>0</v>
      </c>
      <c r="E126" s="17"/>
      <c r="F126" s="18"/>
    </row>
    <row r="127" spans="1:6" ht="19.5" customHeight="1" outlineLevel="3" x14ac:dyDescent="0.25">
      <c r="A127" s="5" t="s">
        <v>4</v>
      </c>
      <c r="B127" s="41"/>
      <c r="C127" s="27" t="s">
        <v>13</v>
      </c>
      <c r="D127" s="23">
        <v>0</v>
      </c>
      <c r="E127" s="17"/>
      <c r="F127" s="18"/>
    </row>
    <row r="128" spans="1:6" ht="19.5" customHeight="1" outlineLevel="3" x14ac:dyDescent="0.25">
      <c r="A128" s="5" t="s">
        <v>5</v>
      </c>
      <c r="B128" s="41"/>
      <c r="C128" s="22">
        <v>429</v>
      </c>
      <c r="D128" s="25">
        <v>166.286</v>
      </c>
      <c r="E128" s="17"/>
      <c r="F128" s="18"/>
    </row>
    <row r="129" spans="1:6" ht="30.75" customHeight="1" outlineLevel="3" x14ac:dyDescent="0.25">
      <c r="A129" s="9" t="s">
        <v>7</v>
      </c>
      <c r="B129" s="41" t="s">
        <v>74</v>
      </c>
      <c r="C129" s="22">
        <f>C130+C131+C132</f>
        <v>4752.3</v>
      </c>
      <c r="D129" s="25">
        <f>D130+D131+D132</f>
        <v>965.67515000000003</v>
      </c>
      <c r="E129" s="17"/>
      <c r="F129" s="18"/>
    </row>
    <row r="130" spans="1:6" ht="16.5" customHeight="1" outlineLevel="3" x14ac:dyDescent="0.25">
      <c r="A130" s="5" t="s">
        <v>84</v>
      </c>
      <c r="B130" s="41"/>
      <c r="C130" s="27">
        <v>0</v>
      </c>
      <c r="D130" s="23">
        <v>0</v>
      </c>
      <c r="E130" s="17"/>
      <c r="F130" s="18"/>
    </row>
    <row r="131" spans="1:6" ht="16.5" customHeight="1" outlineLevel="3" x14ac:dyDescent="0.25">
      <c r="A131" s="5" t="s">
        <v>4</v>
      </c>
      <c r="B131" s="41"/>
      <c r="C131" s="27">
        <v>0</v>
      </c>
      <c r="D131" s="23">
        <v>0</v>
      </c>
      <c r="E131" s="17"/>
      <c r="F131" s="18"/>
    </row>
    <row r="132" spans="1:6" ht="16.5" customHeight="1" outlineLevel="3" x14ac:dyDescent="0.25">
      <c r="A132" s="5" t="s">
        <v>5</v>
      </c>
      <c r="B132" s="41"/>
      <c r="C132" s="22">
        <v>4752.3</v>
      </c>
      <c r="D132" s="25">
        <v>965.67515000000003</v>
      </c>
      <c r="E132" s="17"/>
      <c r="F132" s="18"/>
    </row>
    <row r="133" spans="1:6" ht="48" customHeight="1" outlineLevel="3" x14ac:dyDescent="0.25">
      <c r="A133" s="5" t="s">
        <v>33</v>
      </c>
      <c r="B133" s="41" t="s">
        <v>38</v>
      </c>
      <c r="C133" s="22">
        <f>C134+C135+C136</f>
        <v>4724.3999999999996</v>
      </c>
      <c r="D133" s="25">
        <f>D134+D135+D136</f>
        <v>2447.2863600000001</v>
      </c>
      <c r="E133" s="17"/>
      <c r="F133" s="18"/>
    </row>
    <row r="134" spans="1:6" ht="16.5" customHeight="1" outlineLevel="3" x14ac:dyDescent="0.25">
      <c r="A134" s="5" t="s">
        <v>9</v>
      </c>
      <c r="B134" s="41"/>
      <c r="C134" s="22">
        <v>0</v>
      </c>
      <c r="D134" s="25">
        <v>0</v>
      </c>
      <c r="E134" s="17"/>
      <c r="F134" s="18"/>
    </row>
    <row r="135" spans="1:6" ht="16.5" customHeight="1" outlineLevel="3" x14ac:dyDescent="0.25">
      <c r="A135" s="5" t="s">
        <v>4</v>
      </c>
      <c r="B135" s="41"/>
      <c r="C135" s="22">
        <v>0</v>
      </c>
      <c r="D135" s="25">
        <v>0</v>
      </c>
      <c r="E135" s="17"/>
      <c r="F135" s="18"/>
    </row>
    <row r="136" spans="1:6" ht="16.5" customHeight="1" outlineLevel="3" x14ac:dyDescent="0.25">
      <c r="A136" s="5" t="s">
        <v>5</v>
      </c>
      <c r="B136" s="41"/>
      <c r="C136" s="22">
        <v>4724.3999999999996</v>
      </c>
      <c r="D136" s="25">
        <v>2447.2863600000001</v>
      </c>
      <c r="E136" s="17"/>
      <c r="F136" s="18"/>
    </row>
    <row r="137" spans="1:6" ht="37.5" customHeight="1" outlineLevel="3" x14ac:dyDescent="0.25">
      <c r="A137" s="9" t="s">
        <v>34</v>
      </c>
      <c r="B137" s="41" t="s">
        <v>37</v>
      </c>
      <c r="C137" s="22">
        <f>C138+C139+C140</f>
        <v>15334.182000000001</v>
      </c>
      <c r="D137" s="25">
        <f>D138+D139+D140</f>
        <v>6515.1972299999998</v>
      </c>
      <c r="E137" s="17"/>
      <c r="F137" s="18"/>
    </row>
    <row r="138" spans="1:6" ht="18.75" customHeight="1" outlineLevel="3" x14ac:dyDescent="0.25">
      <c r="A138" s="5" t="s">
        <v>84</v>
      </c>
      <c r="B138" s="41"/>
      <c r="C138" s="27">
        <v>0</v>
      </c>
      <c r="D138" s="23">
        <v>0</v>
      </c>
      <c r="E138" s="17"/>
      <c r="F138" s="18"/>
    </row>
    <row r="139" spans="1:6" ht="18.75" customHeight="1" outlineLevel="3" x14ac:dyDescent="0.25">
      <c r="A139" s="5" t="s">
        <v>4</v>
      </c>
      <c r="B139" s="41"/>
      <c r="C139" s="27">
        <v>0</v>
      </c>
      <c r="D139" s="23">
        <v>0</v>
      </c>
      <c r="E139" s="17"/>
      <c r="F139" s="18"/>
    </row>
    <row r="140" spans="1:6" ht="20.25" customHeight="1" outlineLevel="3" x14ac:dyDescent="0.25">
      <c r="A140" s="5" t="s">
        <v>5</v>
      </c>
      <c r="B140" s="41"/>
      <c r="C140" s="22">
        <v>15334.182000000001</v>
      </c>
      <c r="D140" s="25">
        <v>6515.1972299999998</v>
      </c>
      <c r="E140" s="17"/>
      <c r="F140" s="18"/>
    </row>
    <row r="141" spans="1:6" ht="72" customHeight="1" outlineLevel="3" x14ac:dyDescent="0.2">
      <c r="A141" s="10" t="s">
        <v>99</v>
      </c>
      <c r="B141" s="42" t="s">
        <v>36</v>
      </c>
      <c r="C141" s="31">
        <f>C142+C143+C144</f>
        <v>823.61847</v>
      </c>
      <c r="D141" s="31">
        <f>D142+D143+D144</f>
        <v>0</v>
      </c>
      <c r="E141" s="17"/>
      <c r="F141" s="18"/>
    </row>
    <row r="142" spans="1:6" ht="33.75" customHeight="1" outlineLevel="3" x14ac:dyDescent="0.25">
      <c r="A142" s="26" t="s">
        <v>96</v>
      </c>
      <c r="B142" s="42"/>
      <c r="C142" s="13">
        <f>C146</f>
        <v>0</v>
      </c>
      <c r="D142" s="24">
        <v>0</v>
      </c>
      <c r="E142" s="17"/>
      <c r="F142" s="18"/>
    </row>
    <row r="143" spans="1:6" ht="18.75" customHeight="1" outlineLevel="3" x14ac:dyDescent="0.25">
      <c r="A143" s="26" t="s">
        <v>4</v>
      </c>
      <c r="B143" s="42"/>
      <c r="C143" s="13">
        <f>C147</f>
        <v>604.53599999999994</v>
      </c>
      <c r="D143" s="24">
        <v>0</v>
      </c>
      <c r="E143" s="17"/>
      <c r="F143" s="18"/>
    </row>
    <row r="144" spans="1:6" ht="18" customHeight="1" outlineLevel="3" x14ac:dyDescent="0.25">
      <c r="A144" s="26" t="s">
        <v>5</v>
      </c>
      <c r="B144" s="42"/>
      <c r="C144" s="29">
        <f>C148</f>
        <v>219.08247</v>
      </c>
      <c r="D144" s="29">
        <f>D148</f>
        <v>0</v>
      </c>
      <c r="E144" s="17"/>
      <c r="F144" s="18"/>
    </row>
    <row r="145" spans="1:6" ht="82.5" customHeight="1" outlineLevel="3" x14ac:dyDescent="0.25">
      <c r="A145" s="5" t="s">
        <v>100</v>
      </c>
      <c r="B145" s="41" t="s">
        <v>35</v>
      </c>
      <c r="C145" s="37">
        <f>C146+C147+C148</f>
        <v>823.61847</v>
      </c>
      <c r="D145" s="37">
        <f>D146+D147+D148</f>
        <v>0</v>
      </c>
      <c r="E145" s="17"/>
      <c r="F145" s="18"/>
    </row>
    <row r="146" spans="1:6" ht="18" customHeight="1" outlineLevel="3" x14ac:dyDescent="0.25">
      <c r="A146" s="5" t="s">
        <v>96</v>
      </c>
      <c r="B146" s="42"/>
      <c r="C146" s="27">
        <v>0</v>
      </c>
      <c r="D146" s="23">
        <v>0</v>
      </c>
      <c r="E146" s="17"/>
      <c r="F146" s="18"/>
    </row>
    <row r="147" spans="1:6" ht="18" customHeight="1" outlineLevel="3" x14ac:dyDescent="0.25">
      <c r="A147" s="5" t="s">
        <v>4</v>
      </c>
      <c r="B147" s="42"/>
      <c r="C147" s="27">
        <v>604.53599999999994</v>
      </c>
      <c r="D147" s="23">
        <v>0</v>
      </c>
      <c r="E147" s="17"/>
      <c r="F147" s="18"/>
    </row>
    <row r="148" spans="1:6" ht="18" customHeight="1" outlineLevel="3" x14ac:dyDescent="0.25">
      <c r="A148" s="5" t="s">
        <v>5</v>
      </c>
      <c r="B148" s="42"/>
      <c r="C148" s="22">
        <v>219.08247</v>
      </c>
      <c r="D148" s="25">
        <v>0</v>
      </c>
      <c r="E148" s="17"/>
      <c r="F148" s="18"/>
    </row>
    <row r="149" spans="1:6" ht="58.5" customHeight="1" outlineLevel="3" x14ac:dyDescent="0.2">
      <c r="A149" s="10" t="s">
        <v>113</v>
      </c>
      <c r="B149" s="42" t="s">
        <v>47</v>
      </c>
      <c r="C149" s="31">
        <f>C150+C151+C152</f>
        <v>107887.86636</v>
      </c>
      <c r="D149" s="31">
        <f>D150+D151+D152</f>
        <v>39856.145389999998</v>
      </c>
      <c r="E149" s="17"/>
      <c r="F149" s="18"/>
    </row>
    <row r="150" spans="1:6" ht="29.25" customHeight="1" outlineLevel="3" x14ac:dyDescent="0.25">
      <c r="A150" s="26" t="s">
        <v>96</v>
      </c>
      <c r="B150" s="42"/>
      <c r="C150" s="13">
        <f>C154+C166+C158</f>
        <v>0</v>
      </c>
      <c r="D150" s="28">
        <f>D154+D166+D158</f>
        <v>0</v>
      </c>
      <c r="E150" s="17"/>
      <c r="F150" s="18"/>
    </row>
    <row r="151" spans="1:6" ht="18" customHeight="1" outlineLevel="3" x14ac:dyDescent="0.25">
      <c r="A151" s="26" t="s">
        <v>4</v>
      </c>
      <c r="B151" s="42"/>
      <c r="C151" s="28">
        <f>C155+C167+C159</f>
        <v>20090.663</v>
      </c>
      <c r="D151" s="13">
        <f>D155+D167</f>
        <v>0</v>
      </c>
      <c r="E151" s="17"/>
      <c r="F151" s="18"/>
    </row>
    <row r="152" spans="1:6" ht="18" customHeight="1" outlineLevel="3" x14ac:dyDescent="0.25">
      <c r="A152" s="26" t="s">
        <v>5</v>
      </c>
      <c r="B152" s="42"/>
      <c r="C152" s="28">
        <f>C156+C160+C164+C168</f>
        <v>87797.20336</v>
      </c>
      <c r="D152" s="28">
        <f>D156+D168+D164+D160</f>
        <v>39856.145389999998</v>
      </c>
      <c r="E152" s="17"/>
      <c r="F152" s="18"/>
    </row>
    <row r="153" spans="1:6" ht="48.75" customHeight="1" outlineLevel="3" x14ac:dyDescent="0.25">
      <c r="A153" s="9" t="s">
        <v>3</v>
      </c>
      <c r="B153" s="41" t="s">
        <v>75</v>
      </c>
      <c r="C153" s="22">
        <f>C154+C155+C156</f>
        <v>10571.70875</v>
      </c>
      <c r="D153" s="25">
        <f>D154+D155+D156</f>
        <v>608.16999999999996</v>
      </c>
      <c r="E153" s="17"/>
      <c r="F153" s="18"/>
    </row>
    <row r="154" spans="1:6" ht="18.75" customHeight="1" outlineLevel="3" x14ac:dyDescent="0.25">
      <c r="A154" s="5" t="s">
        <v>84</v>
      </c>
      <c r="B154" s="41"/>
      <c r="C154" s="22">
        <v>0</v>
      </c>
      <c r="D154" s="25">
        <v>0</v>
      </c>
      <c r="E154" s="17"/>
      <c r="F154" s="18"/>
    </row>
    <row r="155" spans="1:6" ht="18.75" customHeight="1" outlineLevel="3" x14ac:dyDescent="0.25">
      <c r="A155" s="5" t="s">
        <v>4</v>
      </c>
      <c r="B155" s="41"/>
      <c r="C155" s="22">
        <v>9415.1</v>
      </c>
      <c r="D155" s="25">
        <v>0</v>
      </c>
      <c r="E155" s="17"/>
      <c r="F155" s="18"/>
    </row>
    <row r="156" spans="1:6" ht="18.75" customHeight="1" outlineLevel="3" x14ac:dyDescent="0.25">
      <c r="A156" s="5" t="s">
        <v>5</v>
      </c>
      <c r="B156" s="41"/>
      <c r="C156" s="22">
        <v>1156.6087500000001</v>
      </c>
      <c r="D156" s="25">
        <v>608.16999999999996</v>
      </c>
      <c r="E156" s="17"/>
      <c r="F156" s="18"/>
    </row>
    <row r="157" spans="1:6" ht="50.25" customHeight="1" outlineLevel="3" x14ac:dyDescent="0.25">
      <c r="A157" s="5" t="s">
        <v>31</v>
      </c>
      <c r="B157" s="41" t="s">
        <v>76</v>
      </c>
      <c r="C157" s="25">
        <f>C158+C159+C160</f>
        <v>11262.153</v>
      </c>
      <c r="D157" s="25">
        <f>D158+D159+D160</f>
        <v>60.46</v>
      </c>
      <c r="E157" s="17"/>
      <c r="F157" s="18"/>
    </row>
    <row r="158" spans="1:6" ht="18.75" customHeight="1" outlineLevel="3" x14ac:dyDescent="0.25">
      <c r="A158" s="5" t="s">
        <v>84</v>
      </c>
      <c r="B158" s="41"/>
      <c r="C158" s="22">
        <v>0</v>
      </c>
      <c r="D158" s="25">
        <v>0</v>
      </c>
      <c r="E158" s="17"/>
      <c r="F158" s="18"/>
    </row>
    <row r="159" spans="1:6" ht="18.75" customHeight="1" outlineLevel="3" x14ac:dyDescent="0.25">
      <c r="A159" s="5" t="s">
        <v>4</v>
      </c>
      <c r="B159" s="41"/>
      <c r="C159" s="22">
        <v>10675.563</v>
      </c>
      <c r="D159" s="25">
        <v>0</v>
      </c>
      <c r="E159" s="17"/>
      <c r="F159" s="18"/>
    </row>
    <row r="160" spans="1:6" ht="18.75" customHeight="1" outlineLevel="3" x14ac:dyDescent="0.25">
      <c r="A160" s="5" t="s">
        <v>5</v>
      </c>
      <c r="B160" s="41"/>
      <c r="C160" s="22">
        <v>586.59</v>
      </c>
      <c r="D160" s="25">
        <v>60.46</v>
      </c>
      <c r="E160" s="17"/>
      <c r="F160" s="18"/>
    </row>
    <row r="161" spans="1:6" ht="64.5" customHeight="1" outlineLevel="3" x14ac:dyDescent="0.25">
      <c r="A161" s="5" t="s">
        <v>26</v>
      </c>
      <c r="B161" s="41" t="s">
        <v>77</v>
      </c>
      <c r="C161" s="38">
        <f>C162+C163+C164</f>
        <v>42.5</v>
      </c>
      <c r="D161" s="38">
        <f>D162+D163+D164</f>
        <v>25</v>
      </c>
      <c r="E161" s="17"/>
      <c r="F161" s="18"/>
    </row>
    <row r="162" spans="1:6" ht="18.75" customHeight="1" outlineLevel="3" x14ac:dyDescent="0.25">
      <c r="A162" s="5" t="s">
        <v>84</v>
      </c>
      <c r="B162" s="41"/>
      <c r="C162" s="22">
        <v>0</v>
      </c>
      <c r="D162" s="25">
        <v>0</v>
      </c>
      <c r="E162" s="17"/>
      <c r="F162" s="18"/>
    </row>
    <row r="163" spans="1:6" ht="18.75" customHeight="1" outlineLevel="3" x14ac:dyDescent="0.25">
      <c r="A163" s="5" t="s">
        <v>4</v>
      </c>
      <c r="B163" s="41"/>
      <c r="C163" s="22">
        <v>0</v>
      </c>
      <c r="D163" s="25">
        <v>0</v>
      </c>
      <c r="E163" s="17"/>
      <c r="F163" s="18"/>
    </row>
    <row r="164" spans="1:6" ht="18.75" customHeight="1" outlineLevel="3" x14ac:dyDescent="0.25">
      <c r="A164" s="5" t="s">
        <v>5</v>
      </c>
      <c r="B164" s="41"/>
      <c r="C164" s="22">
        <v>42.5</v>
      </c>
      <c r="D164" s="25">
        <v>25</v>
      </c>
      <c r="E164" s="17"/>
      <c r="F164" s="18"/>
    </row>
    <row r="165" spans="1:6" ht="61.5" customHeight="1" outlineLevel="3" x14ac:dyDescent="0.25">
      <c r="A165" s="9" t="s">
        <v>114</v>
      </c>
      <c r="B165" s="41" t="s">
        <v>78</v>
      </c>
      <c r="C165" s="22">
        <f>C166+C167+C168</f>
        <v>86011.504610000004</v>
      </c>
      <c r="D165" s="25">
        <f>D166+D167+D168</f>
        <v>39162.51539</v>
      </c>
      <c r="E165" s="17"/>
      <c r="F165" s="18"/>
    </row>
    <row r="166" spans="1:6" ht="18" customHeight="1" outlineLevel="3" x14ac:dyDescent="0.25">
      <c r="A166" s="5" t="s">
        <v>84</v>
      </c>
      <c r="B166" s="41"/>
      <c r="C166" s="27">
        <v>0</v>
      </c>
      <c r="D166" s="23">
        <v>0</v>
      </c>
      <c r="E166" s="17"/>
      <c r="F166" s="18"/>
    </row>
    <row r="167" spans="1:6" ht="18" customHeight="1" outlineLevel="3" x14ac:dyDescent="0.25">
      <c r="A167" s="5" t="s">
        <v>4</v>
      </c>
      <c r="B167" s="41"/>
      <c r="C167" s="27">
        <v>0</v>
      </c>
      <c r="D167" s="23">
        <v>0</v>
      </c>
      <c r="E167" s="17"/>
      <c r="F167" s="18"/>
    </row>
    <row r="168" spans="1:6" ht="18" customHeight="1" outlineLevel="3" x14ac:dyDescent="0.25">
      <c r="A168" s="5" t="s">
        <v>5</v>
      </c>
      <c r="B168" s="41"/>
      <c r="C168" s="22">
        <v>86011.504610000004</v>
      </c>
      <c r="D168" s="25">
        <v>39162.51539</v>
      </c>
      <c r="E168" s="17"/>
      <c r="F168" s="18"/>
    </row>
    <row r="169" spans="1:6" ht="69.75" customHeight="1" outlineLevel="3" x14ac:dyDescent="0.2">
      <c r="A169" s="10" t="s">
        <v>115</v>
      </c>
      <c r="B169" s="42" t="s">
        <v>46</v>
      </c>
      <c r="C169" s="31">
        <f>C170+C171+C172</f>
        <v>32899.999000000003</v>
      </c>
      <c r="D169" s="31">
        <f>D170+D171+D172</f>
        <v>13846.63917</v>
      </c>
      <c r="E169" s="17"/>
      <c r="F169" s="18"/>
    </row>
    <row r="170" spans="1:6" ht="30.75" customHeight="1" outlineLevel="3" x14ac:dyDescent="0.25">
      <c r="A170" s="26" t="s">
        <v>96</v>
      </c>
      <c r="B170" s="42"/>
      <c r="C170" s="13">
        <v>0</v>
      </c>
      <c r="D170" s="24">
        <v>0</v>
      </c>
      <c r="E170" s="17"/>
      <c r="F170" s="18"/>
    </row>
    <row r="171" spans="1:6" ht="14.25" customHeight="1" outlineLevel="3" x14ac:dyDescent="0.25">
      <c r="A171" s="26" t="s">
        <v>4</v>
      </c>
      <c r="B171" s="42"/>
      <c r="C171" s="13">
        <v>0</v>
      </c>
      <c r="D171" s="24">
        <v>0</v>
      </c>
      <c r="E171" s="17"/>
      <c r="F171" s="18"/>
    </row>
    <row r="172" spans="1:6" ht="14.25" customHeight="1" outlineLevel="3" x14ac:dyDescent="0.25">
      <c r="A172" s="26" t="s">
        <v>5</v>
      </c>
      <c r="B172" s="42"/>
      <c r="C172" s="28">
        <v>32899.999000000003</v>
      </c>
      <c r="D172" s="29">
        <v>13846.63917</v>
      </c>
      <c r="E172" s="17"/>
      <c r="F172" s="18"/>
    </row>
    <row r="173" spans="1:6" ht="48.75" customHeight="1" outlineLevel="3" x14ac:dyDescent="0.2">
      <c r="A173" s="10" t="s">
        <v>116</v>
      </c>
      <c r="B173" s="42" t="s">
        <v>45</v>
      </c>
      <c r="C173" s="31">
        <f>C174+C175+C176</f>
        <v>7903.5623500000002</v>
      </c>
      <c r="D173" s="31">
        <f>D174+D175+D176</f>
        <v>3400.6214799999998</v>
      </c>
      <c r="E173" s="17"/>
      <c r="F173" s="18"/>
    </row>
    <row r="174" spans="1:6" ht="35.25" customHeight="1" outlineLevel="3" x14ac:dyDescent="0.25">
      <c r="A174" s="26" t="s">
        <v>14</v>
      </c>
      <c r="B174" s="42"/>
      <c r="C174" s="13">
        <v>0</v>
      </c>
      <c r="D174" s="24">
        <v>0</v>
      </c>
      <c r="E174" s="17"/>
      <c r="F174" s="18"/>
    </row>
    <row r="175" spans="1:6" ht="17.25" customHeight="1" outlineLevel="3" x14ac:dyDescent="0.25">
      <c r="A175" s="26" t="s">
        <v>4</v>
      </c>
      <c r="B175" s="42"/>
      <c r="C175" s="28"/>
      <c r="D175" s="29"/>
      <c r="E175" s="17"/>
      <c r="F175" s="18"/>
    </row>
    <row r="176" spans="1:6" ht="17.25" customHeight="1" outlineLevel="3" x14ac:dyDescent="0.25">
      <c r="A176" s="26" t="s">
        <v>5</v>
      </c>
      <c r="B176" s="42"/>
      <c r="C176" s="28">
        <v>7903.5623500000002</v>
      </c>
      <c r="D176" s="29">
        <v>3400.6214799999998</v>
      </c>
      <c r="E176" s="17"/>
      <c r="F176" s="18"/>
    </row>
    <row r="177" spans="1:6" ht="55.5" customHeight="1" outlineLevel="3" x14ac:dyDescent="0.2">
      <c r="A177" s="10" t="s">
        <v>117</v>
      </c>
      <c r="B177" s="42" t="s">
        <v>44</v>
      </c>
      <c r="C177" s="31">
        <f>C178+C179+C180</f>
        <v>54908.248249999997</v>
      </c>
      <c r="D177" s="31">
        <f>D178+D179+D180</f>
        <v>2043.4514099999999</v>
      </c>
      <c r="E177" s="17"/>
      <c r="F177" s="18"/>
    </row>
    <row r="178" spans="1:6" ht="30.75" customHeight="1" outlineLevel="3" x14ac:dyDescent="0.25">
      <c r="A178" s="26" t="s">
        <v>96</v>
      </c>
      <c r="B178" s="42"/>
      <c r="C178" s="13">
        <f t="shared" ref="C178:D180" si="3">C182+C186+C190+C194</f>
        <v>0</v>
      </c>
      <c r="D178" s="13">
        <f t="shared" si="3"/>
        <v>0</v>
      </c>
      <c r="E178" s="17"/>
      <c r="F178" s="18"/>
    </row>
    <row r="179" spans="1:6" ht="15" customHeight="1" outlineLevel="3" x14ac:dyDescent="0.25">
      <c r="A179" s="26" t="s">
        <v>4</v>
      </c>
      <c r="B179" s="42"/>
      <c r="C179" s="28">
        <f t="shared" si="3"/>
        <v>37000</v>
      </c>
      <c r="D179" s="28">
        <f t="shared" si="3"/>
        <v>0</v>
      </c>
      <c r="E179" s="17"/>
      <c r="F179" s="18"/>
    </row>
    <row r="180" spans="1:6" ht="15" customHeight="1" outlineLevel="3" x14ac:dyDescent="0.25">
      <c r="A180" s="26" t="s">
        <v>5</v>
      </c>
      <c r="B180" s="42"/>
      <c r="C180" s="28">
        <f>C184+C188+C192+C196</f>
        <v>17908.248250000001</v>
      </c>
      <c r="D180" s="28">
        <f t="shared" si="3"/>
        <v>2043.4514099999999</v>
      </c>
      <c r="E180" s="17"/>
      <c r="F180" s="18"/>
    </row>
    <row r="181" spans="1:6" ht="60.75" customHeight="1" outlineLevel="3" x14ac:dyDescent="0.25">
      <c r="A181" s="9" t="s">
        <v>97</v>
      </c>
      <c r="B181" s="41" t="s">
        <v>79</v>
      </c>
      <c r="C181" s="22">
        <f>C182+C183+C184</f>
        <v>42622.307000000001</v>
      </c>
      <c r="D181" s="25">
        <f>D182+D183+D184</f>
        <v>751.3</v>
      </c>
      <c r="E181" s="17"/>
      <c r="F181" s="18"/>
    </row>
    <row r="182" spans="1:6" ht="15" customHeight="1" outlineLevel="3" x14ac:dyDescent="0.25">
      <c r="A182" s="5" t="s">
        <v>84</v>
      </c>
      <c r="B182" s="41"/>
      <c r="C182" s="27">
        <v>0</v>
      </c>
      <c r="D182" s="23">
        <v>0</v>
      </c>
      <c r="E182" s="17"/>
      <c r="F182" s="18"/>
    </row>
    <row r="183" spans="1:6" ht="15" customHeight="1" outlineLevel="3" x14ac:dyDescent="0.25">
      <c r="A183" s="5" t="s">
        <v>4</v>
      </c>
      <c r="B183" s="41"/>
      <c r="C183" s="22">
        <v>30000</v>
      </c>
      <c r="D183" s="25">
        <v>0</v>
      </c>
      <c r="E183" s="17"/>
      <c r="F183" s="18"/>
    </row>
    <row r="184" spans="1:6" ht="15" customHeight="1" outlineLevel="3" x14ac:dyDescent="0.25">
      <c r="A184" s="5" t="s">
        <v>5</v>
      </c>
      <c r="B184" s="41"/>
      <c r="C184" s="22">
        <v>12622.307000000001</v>
      </c>
      <c r="D184" s="25">
        <v>751.3</v>
      </c>
      <c r="E184" s="17"/>
      <c r="F184" s="18"/>
    </row>
    <row r="185" spans="1:6" ht="58.5" customHeight="1" outlineLevel="3" x14ac:dyDescent="0.25">
      <c r="A185" s="9" t="s">
        <v>27</v>
      </c>
      <c r="B185" s="41" t="s">
        <v>80</v>
      </c>
      <c r="C185" s="22">
        <f>C186+C187+C188</f>
        <v>9500</v>
      </c>
      <c r="D185" s="25">
        <f>D186+D187+D188</f>
        <v>0</v>
      </c>
      <c r="E185" s="17"/>
      <c r="F185" s="18"/>
    </row>
    <row r="186" spans="1:6" ht="18" customHeight="1" outlineLevel="3" x14ac:dyDescent="0.25">
      <c r="A186" s="5" t="s">
        <v>9</v>
      </c>
      <c r="B186" s="41"/>
      <c r="C186" s="22">
        <v>0</v>
      </c>
      <c r="D186" s="25">
        <v>0</v>
      </c>
      <c r="E186" s="17"/>
      <c r="F186" s="18"/>
    </row>
    <row r="187" spans="1:6" ht="17.25" customHeight="1" outlineLevel="3" x14ac:dyDescent="0.25">
      <c r="A187" s="5" t="s">
        <v>4</v>
      </c>
      <c r="B187" s="41"/>
      <c r="C187" s="22">
        <v>7000</v>
      </c>
      <c r="D187" s="25">
        <v>0</v>
      </c>
      <c r="E187" s="17"/>
      <c r="F187" s="18"/>
    </row>
    <row r="188" spans="1:6" ht="17.25" customHeight="1" outlineLevel="3" x14ac:dyDescent="0.25">
      <c r="A188" s="5" t="s">
        <v>5</v>
      </c>
      <c r="B188" s="41"/>
      <c r="C188" s="22">
        <v>2500</v>
      </c>
      <c r="D188" s="25">
        <v>0</v>
      </c>
      <c r="E188" s="17"/>
      <c r="F188" s="18"/>
    </row>
    <row r="189" spans="1:6" ht="60.75" customHeight="1" outlineLevel="3" x14ac:dyDescent="0.25">
      <c r="A189" s="9" t="s">
        <v>28</v>
      </c>
      <c r="B189" s="41" t="s">
        <v>88</v>
      </c>
      <c r="C189" s="22">
        <f>C190+C191+C192</f>
        <v>2785.9412499999999</v>
      </c>
      <c r="D189" s="22">
        <f>D190+D191+D192</f>
        <v>1292.1514099999999</v>
      </c>
      <c r="E189" s="17"/>
      <c r="F189" s="18"/>
    </row>
    <row r="190" spans="1:6" ht="21" customHeight="1" outlineLevel="3" x14ac:dyDescent="0.25">
      <c r="A190" s="5" t="s">
        <v>84</v>
      </c>
      <c r="B190" s="41"/>
      <c r="C190" s="22">
        <v>0</v>
      </c>
      <c r="D190" s="25">
        <v>0</v>
      </c>
      <c r="E190" s="17"/>
      <c r="F190" s="18"/>
    </row>
    <row r="191" spans="1:6" ht="19.5" customHeight="1" outlineLevel="3" x14ac:dyDescent="0.25">
      <c r="A191" s="5" t="s">
        <v>4</v>
      </c>
      <c r="B191" s="41"/>
      <c r="C191" s="22">
        <v>0</v>
      </c>
      <c r="D191" s="25">
        <v>0</v>
      </c>
      <c r="E191" s="17"/>
      <c r="F191" s="18"/>
    </row>
    <row r="192" spans="1:6" ht="19.5" customHeight="1" outlineLevel="3" x14ac:dyDescent="0.25">
      <c r="A192" s="5" t="s">
        <v>5</v>
      </c>
      <c r="B192" s="41"/>
      <c r="C192" s="22">
        <v>2785.9412499999999</v>
      </c>
      <c r="D192" s="25">
        <v>1292.1514099999999</v>
      </c>
      <c r="E192" s="17"/>
      <c r="F192" s="18"/>
    </row>
    <row r="193" spans="1:6" ht="75" customHeight="1" outlineLevel="3" x14ac:dyDescent="0.25">
      <c r="A193" s="5" t="s">
        <v>91</v>
      </c>
      <c r="B193" s="41" t="s">
        <v>87</v>
      </c>
      <c r="C193" s="22">
        <f>C194+C195+C196</f>
        <v>0</v>
      </c>
      <c r="D193" s="22">
        <f>D194+D195+D196</f>
        <v>0</v>
      </c>
      <c r="E193" s="17"/>
      <c r="F193" s="18"/>
    </row>
    <row r="194" spans="1:6" ht="20.25" customHeight="1" outlineLevel="3" x14ac:dyDescent="0.25">
      <c r="A194" s="5" t="s">
        <v>84</v>
      </c>
      <c r="B194" s="41"/>
      <c r="C194" s="22">
        <v>0</v>
      </c>
      <c r="D194" s="25">
        <v>0</v>
      </c>
      <c r="E194" s="17"/>
      <c r="F194" s="18"/>
    </row>
    <row r="195" spans="1:6" ht="20.25" customHeight="1" outlineLevel="3" x14ac:dyDescent="0.25">
      <c r="A195" s="5" t="s">
        <v>4</v>
      </c>
      <c r="B195" s="41"/>
      <c r="C195" s="22">
        <v>0</v>
      </c>
      <c r="D195" s="25">
        <v>0</v>
      </c>
      <c r="E195" s="17"/>
      <c r="F195" s="18"/>
    </row>
    <row r="196" spans="1:6" ht="20.25" customHeight="1" outlineLevel="3" x14ac:dyDescent="0.25">
      <c r="A196" s="5" t="s">
        <v>5</v>
      </c>
      <c r="B196" s="41"/>
      <c r="C196" s="22">
        <v>0</v>
      </c>
      <c r="D196" s="25">
        <v>0</v>
      </c>
      <c r="E196" s="17"/>
      <c r="F196" s="18"/>
    </row>
    <row r="197" spans="1:6" ht="66.75" customHeight="1" outlineLevel="3" x14ac:dyDescent="0.2">
      <c r="A197" s="10" t="s">
        <v>118</v>
      </c>
      <c r="B197" s="42" t="s">
        <v>43</v>
      </c>
      <c r="C197" s="31">
        <f>C198+C199+C200</f>
        <v>29005.154640000001</v>
      </c>
      <c r="D197" s="31">
        <f>D198+D199+D200</f>
        <v>3227.5117100000002</v>
      </c>
      <c r="E197" s="17"/>
      <c r="F197" s="18"/>
    </row>
    <row r="198" spans="1:6" ht="28.5" customHeight="1" outlineLevel="3" x14ac:dyDescent="0.25">
      <c r="A198" s="26" t="s">
        <v>96</v>
      </c>
      <c r="B198" s="42"/>
      <c r="C198" s="28">
        <f t="shared" ref="C198:D200" si="4">C202+C206+C210</f>
        <v>0</v>
      </c>
      <c r="D198" s="28">
        <f t="shared" si="4"/>
        <v>0</v>
      </c>
      <c r="E198" s="17"/>
      <c r="F198" s="18"/>
    </row>
    <row r="199" spans="1:6" ht="20.25" customHeight="1" outlineLevel="3" x14ac:dyDescent="0.25">
      <c r="A199" s="26" t="s">
        <v>4</v>
      </c>
      <c r="B199" s="42"/>
      <c r="C199" s="28">
        <f t="shared" si="4"/>
        <v>15040</v>
      </c>
      <c r="D199" s="28">
        <f t="shared" si="4"/>
        <v>0</v>
      </c>
      <c r="E199" s="17"/>
      <c r="F199" s="18"/>
    </row>
    <row r="200" spans="1:6" ht="18" customHeight="1" outlineLevel="3" x14ac:dyDescent="0.25">
      <c r="A200" s="26" t="s">
        <v>5</v>
      </c>
      <c r="B200" s="42"/>
      <c r="C200" s="28">
        <f>C204+C208+C212</f>
        <v>13965.154640000001</v>
      </c>
      <c r="D200" s="28">
        <f t="shared" si="4"/>
        <v>3227.5117100000002</v>
      </c>
      <c r="E200" s="17"/>
      <c r="F200" s="18"/>
    </row>
    <row r="201" spans="1:6" ht="59.25" customHeight="1" outlineLevel="3" x14ac:dyDescent="0.25">
      <c r="A201" s="9" t="s">
        <v>119</v>
      </c>
      <c r="B201" s="41" t="s">
        <v>81</v>
      </c>
      <c r="C201" s="22">
        <f>C202+C203+C204</f>
        <v>15505.154640000001</v>
      </c>
      <c r="D201" s="25">
        <f>D202+D203+D204</f>
        <v>0</v>
      </c>
      <c r="E201" s="17"/>
      <c r="F201" s="18"/>
    </row>
    <row r="202" spans="1:6" ht="20.25" customHeight="1" outlineLevel="3" x14ac:dyDescent="0.25">
      <c r="A202" s="5" t="s">
        <v>9</v>
      </c>
      <c r="B202" s="41"/>
      <c r="C202" s="22">
        <v>0</v>
      </c>
      <c r="D202" s="25">
        <v>0</v>
      </c>
      <c r="E202" s="17"/>
      <c r="F202" s="18"/>
    </row>
    <row r="203" spans="1:6" ht="20.25" customHeight="1" outlineLevel="3" x14ac:dyDescent="0.25">
      <c r="A203" s="5" t="s">
        <v>4</v>
      </c>
      <c r="B203" s="41"/>
      <c r="C203" s="22">
        <v>15040</v>
      </c>
      <c r="D203" s="25">
        <v>0</v>
      </c>
      <c r="E203" s="17"/>
      <c r="F203" s="18"/>
    </row>
    <row r="204" spans="1:6" ht="20.25" customHeight="1" outlineLevel="3" x14ac:dyDescent="0.25">
      <c r="A204" s="5" t="s">
        <v>5</v>
      </c>
      <c r="B204" s="41"/>
      <c r="C204" s="22">
        <v>465.15463999999997</v>
      </c>
      <c r="D204" s="25">
        <v>0</v>
      </c>
      <c r="E204" s="17"/>
      <c r="F204" s="18"/>
    </row>
    <row r="205" spans="1:6" ht="48" customHeight="1" outlineLevel="3" x14ac:dyDescent="0.25">
      <c r="A205" s="9" t="s">
        <v>120</v>
      </c>
      <c r="B205" s="41" t="s">
        <v>82</v>
      </c>
      <c r="C205" s="27">
        <f>C206+C207+C208</f>
        <v>6000</v>
      </c>
      <c r="D205" s="22">
        <f>D206+D207+D208</f>
        <v>359.55516</v>
      </c>
      <c r="E205" s="17"/>
      <c r="F205" s="18"/>
    </row>
    <row r="206" spans="1:6" ht="17.25" customHeight="1" outlineLevel="3" x14ac:dyDescent="0.25">
      <c r="A206" s="5" t="s">
        <v>9</v>
      </c>
      <c r="B206" s="41"/>
      <c r="C206" s="22">
        <v>0</v>
      </c>
      <c r="D206" s="25">
        <v>0</v>
      </c>
      <c r="E206" s="17"/>
      <c r="F206" s="18"/>
    </row>
    <row r="207" spans="1:6" ht="15" customHeight="1" outlineLevel="3" x14ac:dyDescent="0.25">
      <c r="A207" s="5" t="s">
        <v>4</v>
      </c>
      <c r="B207" s="41"/>
      <c r="C207" s="22">
        <v>0</v>
      </c>
      <c r="D207" s="25">
        <v>0</v>
      </c>
      <c r="E207" s="17"/>
      <c r="F207" s="18"/>
    </row>
    <row r="208" spans="1:6" ht="14.25" customHeight="1" outlineLevel="3" x14ac:dyDescent="0.25">
      <c r="A208" s="5" t="s">
        <v>5</v>
      </c>
      <c r="B208" s="41"/>
      <c r="C208" s="22">
        <v>6000</v>
      </c>
      <c r="D208" s="25">
        <v>359.55516</v>
      </c>
      <c r="E208" s="17"/>
      <c r="F208" s="18"/>
    </row>
    <row r="209" spans="1:6" ht="75" customHeight="1" outlineLevel="3" x14ac:dyDescent="0.25">
      <c r="A209" s="9" t="s">
        <v>121</v>
      </c>
      <c r="B209" s="41" t="s">
        <v>83</v>
      </c>
      <c r="C209" s="27">
        <f>C210+C211+C212</f>
        <v>7500</v>
      </c>
      <c r="D209" s="25">
        <f>D210+D211+D212</f>
        <v>2867.9565499999999</v>
      </c>
      <c r="E209" s="17"/>
      <c r="F209" s="18"/>
    </row>
    <row r="210" spans="1:6" ht="19.5" customHeight="1" outlineLevel="3" x14ac:dyDescent="0.25">
      <c r="A210" s="5" t="s">
        <v>9</v>
      </c>
      <c r="B210" s="41"/>
      <c r="C210" s="22">
        <v>0</v>
      </c>
      <c r="D210" s="25">
        <v>0</v>
      </c>
      <c r="E210" s="17"/>
      <c r="F210" s="18"/>
    </row>
    <row r="211" spans="1:6" ht="18" customHeight="1" outlineLevel="3" x14ac:dyDescent="0.25">
      <c r="A211" s="5" t="s">
        <v>4</v>
      </c>
      <c r="B211" s="41"/>
      <c r="C211" s="22">
        <v>0</v>
      </c>
      <c r="D211" s="25">
        <v>0</v>
      </c>
      <c r="E211" s="17"/>
      <c r="F211" s="18"/>
    </row>
    <row r="212" spans="1:6" ht="17.25" customHeight="1" outlineLevel="3" x14ac:dyDescent="0.25">
      <c r="A212" s="5" t="s">
        <v>5</v>
      </c>
      <c r="B212" s="41"/>
      <c r="C212" s="22">
        <v>7500</v>
      </c>
      <c r="D212" s="25">
        <v>2867.9565499999999</v>
      </c>
      <c r="E212" s="17"/>
      <c r="F212" s="18"/>
    </row>
    <row r="213" spans="1:6" ht="66.75" customHeight="1" outlineLevel="3" x14ac:dyDescent="0.2">
      <c r="A213" s="10" t="s">
        <v>29</v>
      </c>
      <c r="B213" s="42" t="s">
        <v>42</v>
      </c>
      <c r="C213" s="31">
        <f>C214+C215+C215+C216</f>
        <v>137</v>
      </c>
      <c r="D213" s="31">
        <f>D214+D215+D215+D216</f>
        <v>103</v>
      </c>
      <c r="E213" s="17"/>
      <c r="F213" s="18"/>
    </row>
    <row r="214" spans="1:6" ht="33" customHeight="1" outlineLevel="3" x14ac:dyDescent="0.25">
      <c r="A214" s="26" t="s">
        <v>96</v>
      </c>
      <c r="B214" s="42"/>
      <c r="C214" s="13">
        <v>0</v>
      </c>
      <c r="D214" s="24">
        <v>0</v>
      </c>
      <c r="E214" s="17"/>
      <c r="F214" s="18"/>
    </row>
    <row r="215" spans="1:6" ht="21" customHeight="1" outlineLevel="3" x14ac:dyDescent="0.25">
      <c r="A215" s="26" t="s">
        <v>4</v>
      </c>
      <c r="B215" s="42"/>
      <c r="C215" s="13">
        <v>0</v>
      </c>
      <c r="D215" s="24">
        <v>0</v>
      </c>
      <c r="E215" s="17"/>
      <c r="F215" s="18"/>
    </row>
    <row r="216" spans="1:6" ht="21" customHeight="1" outlineLevel="3" x14ac:dyDescent="0.25">
      <c r="A216" s="26" t="s">
        <v>5</v>
      </c>
      <c r="B216" s="42"/>
      <c r="C216" s="13">
        <v>137</v>
      </c>
      <c r="D216" s="24">
        <v>103</v>
      </c>
      <c r="E216" s="17"/>
      <c r="F216" s="18"/>
    </row>
    <row r="217" spans="1:6" ht="54.75" customHeight="1" outlineLevel="3" x14ac:dyDescent="0.2">
      <c r="A217" s="10" t="s">
        <v>30</v>
      </c>
      <c r="B217" s="42" t="s">
        <v>41</v>
      </c>
      <c r="C217" s="31">
        <f>C218+C219+C220</f>
        <v>115</v>
      </c>
      <c r="D217" s="31">
        <f>D218+D219+D220</f>
        <v>0</v>
      </c>
      <c r="E217" s="17"/>
      <c r="F217" s="18"/>
    </row>
    <row r="218" spans="1:6" ht="30" customHeight="1" outlineLevel="3" x14ac:dyDescent="0.25">
      <c r="A218" s="26" t="s">
        <v>14</v>
      </c>
      <c r="B218" s="42"/>
      <c r="C218" s="13" t="s">
        <v>13</v>
      </c>
      <c r="D218" s="24">
        <v>0</v>
      </c>
      <c r="E218" s="17"/>
      <c r="F218" s="18"/>
    </row>
    <row r="219" spans="1:6" ht="18.75" customHeight="1" outlineLevel="3" x14ac:dyDescent="0.25">
      <c r="A219" s="26" t="s">
        <v>4</v>
      </c>
      <c r="B219" s="42"/>
      <c r="C219" s="13" t="s">
        <v>13</v>
      </c>
      <c r="D219" s="24">
        <v>0</v>
      </c>
      <c r="E219" s="17"/>
      <c r="F219" s="18"/>
    </row>
    <row r="220" spans="1:6" ht="18.75" customHeight="1" outlineLevel="3" x14ac:dyDescent="0.25">
      <c r="A220" s="26" t="s">
        <v>5</v>
      </c>
      <c r="B220" s="42"/>
      <c r="C220" s="28">
        <v>115</v>
      </c>
      <c r="D220" s="29">
        <v>0</v>
      </c>
      <c r="E220" s="17"/>
      <c r="F220" s="18"/>
    </row>
    <row r="221" spans="1:6" ht="80.25" customHeight="1" outlineLevel="3" x14ac:dyDescent="0.25">
      <c r="A221" s="26" t="s">
        <v>122</v>
      </c>
      <c r="B221" s="42" t="s">
        <v>40</v>
      </c>
      <c r="C221" s="28">
        <f>C222+C223+C224</f>
        <v>47</v>
      </c>
      <c r="D221" s="28">
        <f>D222+D223+D224</f>
        <v>0</v>
      </c>
      <c r="E221" s="17"/>
      <c r="F221" s="18"/>
    </row>
    <row r="222" spans="1:6" ht="18.75" customHeight="1" outlineLevel="3" x14ac:dyDescent="0.25">
      <c r="A222" s="26" t="s">
        <v>96</v>
      </c>
      <c r="B222" s="42"/>
      <c r="C222" s="13">
        <v>0</v>
      </c>
      <c r="D222" s="24">
        <v>0</v>
      </c>
      <c r="E222" s="17"/>
      <c r="F222" s="18"/>
    </row>
    <row r="223" spans="1:6" ht="18.75" customHeight="1" outlineLevel="3" x14ac:dyDescent="0.25">
      <c r="A223" s="26" t="s">
        <v>4</v>
      </c>
      <c r="B223" s="42"/>
      <c r="C223" s="13">
        <v>0</v>
      </c>
      <c r="D223" s="24">
        <v>0</v>
      </c>
      <c r="E223" s="17"/>
      <c r="F223" s="18"/>
    </row>
    <row r="224" spans="1:6" ht="18.75" customHeight="1" outlineLevel="3" x14ac:dyDescent="0.25">
      <c r="A224" s="26" t="s">
        <v>5</v>
      </c>
      <c r="B224" s="42"/>
      <c r="C224" s="28">
        <v>47</v>
      </c>
      <c r="D224" s="29"/>
      <c r="E224" s="17"/>
      <c r="F224" s="18"/>
    </row>
    <row r="225" spans="1:6" ht="71.25" customHeight="1" x14ac:dyDescent="0.2">
      <c r="A225" s="12" t="s">
        <v>85</v>
      </c>
      <c r="B225" s="45" t="s">
        <v>39</v>
      </c>
      <c r="C225" s="31">
        <f>C226+C227+C228</f>
        <v>0</v>
      </c>
      <c r="D225" s="31">
        <f>D226+D227+D228</f>
        <v>0</v>
      </c>
      <c r="E225" s="17"/>
      <c r="F225" s="18"/>
    </row>
    <row r="226" spans="1:6" ht="28.5" customHeight="1" x14ac:dyDescent="0.25">
      <c r="A226" s="26" t="s">
        <v>16</v>
      </c>
      <c r="B226" s="46"/>
      <c r="C226" s="28">
        <v>0</v>
      </c>
      <c r="D226" s="29">
        <v>0</v>
      </c>
      <c r="E226" s="17"/>
      <c r="F226" s="18"/>
    </row>
    <row r="227" spans="1:6" ht="24.75" customHeight="1" x14ac:dyDescent="0.25">
      <c r="A227" s="26" t="s">
        <v>4</v>
      </c>
      <c r="B227" s="46"/>
      <c r="C227" s="28">
        <v>0</v>
      </c>
      <c r="D227" s="29">
        <v>0</v>
      </c>
      <c r="E227" s="17"/>
      <c r="F227" s="18"/>
    </row>
    <row r="228" spans="1:6" ht="22.5" customHeight="1" x14ac:dyDescent="0.25">
      <c r="A228" s="26" t="s">
        <v>5</v>
      </c>
      <c r="B228" s="46"/>
      <c r="C228" s="28">
        <v>0</v>
      </c>
      <c r="D228" s="29">
        <v>0</v>
      </c>
      <c r="E228" s="17"/>
      <c r="F228" s="18"/>
    </row>
    <row r="229" spans="1:6" ht="62.25" customHeight="1" x14ac:dyDescent="0.2">
      <c r="A229" s="49" t="s">
        <v>92</v>
      </c>
      <c r="B229" s="46" t="s">
        <v>89</v>
      </c>
      <c r="C229" s="28">
        <f>C230+C231+C232</f>
        <v>68774.347380000007</v>
      </c>
      <c r="D229" s="28">
        <f>D230+D231+D232</f>
        <v>651.68061</v>
      </c>
      <c r="E229" s="17"/>
      <c r="F229" s="18"/>
    </row>
    <row r="230" spans="1:6" ht="39.75" customHeight="1" x14ac:dyDescent="0.25">
      <c r="A230" s="26" t="s">
        <v>96</v>
      </c>
      <c r="B230" s="46"/>
      <c r="C230" s="28">
        <v>33227.524669999999</v>
      </c>
      <c r="D230" s="29">
        <v>0</v>
      </c>
      <c r="E230" s="17"/>
      <c r="F230" s="18"/>
    </row>
    <row r="231" spans="1:6" ht="22.5" customHeight="1" x14ac:dyDescent="0.25">
      <c r="A231" s="26" t="s">
        <v>4</v>
      </c>
      <c r="B231" s="46"/>
      <c r="C231" s="28">
        <v>33078.112760000004</v>
      </c>
      <c r="D231" s="28">
        <v>0</v>
      </c>
      <c r="E231" s="17"/>
      <c r="F231" s="18"/>
    </row>
    <row r="232" spans="1:6" ht="22.5" customHeight="1" x14ac:dyDescent="0.25">
      <c r="A232" s="26" t="s">
        <v>5</v>
      </c>
      <c r="B232" s="46"/>
      <c r="C232" s="28">
        <v>2468.7099499999999</v>
      </c>
      <c r="D232" s="28">
        <v>651.68061</v>
      </c>
      <c r="E232" s="17"/>
      <c r="F232" s="18"/>
    </row>
    <row r="233" spans="1:6" s="3" customFormat="1" ht="33" customHeight="1" x14ac:dyDescent="0.3">
      <c r="A233" s="30" t="s">
        <v>6</v>
      </c>
      <c r="B233" s="47"/>
      <c r="C233" s="35">
        <f>C9+C25+C45+C49+C77+C89+C121+C141+C149+C169+C173+C177+C197+C213+C217+C225+C221+C229</f>
        <v>1513276.6243700001</v>
      </c>
      <c r="D233" s="35">
        <f>D9+D25+D45+D49+D77+D89+D121+D141+D149+D169+D173+D177+D197+D213+D217+D225+D221+D229</f>
        <v>548729.46412000002</v>
      </c>
      <c r="E233" s="21"/>
      <c r="F233" s="20"/>
    </row>
    <row r="234" spans="1:6" s="3" customFormat="1" ht="33" customHeight="1" x14ac:dyDescent="0.25">
      <c r="A234" s="26" t="s">
        <v>8</v>
      </c>
      <c r="B234" s="48"/>
      <c r="C234" s="32">
        <f>C90+C226</f>
        <v>0</v>
      </c>
      <c r="D234" s="32">
        <f>D90+D226</f>
        <v>0</v>
      </c>
      <c r="E234" s="19"/>
      <c r="F234" s="20"/>
    </row>
    <row r="235" spans="1:6" s="3" customFormat="1" ht="18.75" customHeight="1" x14ac:dyDescent="0.25">
      <c r="A235" s="26" t="s">
        <v>84</v>
      </c>
      <c r="B235" s="48"/>
      <c r="C235" s="32">
        <f>C10+C26+C46+C50+C78+C91+C122+C142+C150+C174+C178+C198+C214+C218+C222+C170+C230</f>
        <v>161223.63178</v>
      </c>
      <c r="D235" s="32">
        <f>D10+D26+D46+D50+D78+D91+D122+D142+D150+D174+D178+D198+D214+D218+D222+D170+D230</f>
        <v>510.47876000000002</v>
      </c>
      <c r="E235" s="19"/>
      <c r="F235" s="20"/>
    </row>
    <row r="236" spans="1:6" s="3" customFormat="1" ht="18" customHeight="1" x14ac:dyDescent="0.25">
      <c r="A236" s="26" t="s">
        <v>4</v>
      </c>
      <c r="B236" s="48"/>
      <c r="C236" s="32">
        <f>C11+C27+C47+C51+C79+C92+C123+C143+C151+C171+C175+C179+C199+C215+C219+C227+C223+C231</f>
        <v>669500.70238000003</v>
      </c>
      <c r="D236" s="32">
        <f>D11+D27+D47+D51+D79+D92+D123+D143+D151+D171+D175+D179+D199+D215+D219+D227+D223+D231</f>
        <v>263851.28142999997</v>
      </c>
      <c r="E236" s="19"/>
      <c r="F236" s="20"/>
    </row>
    <row r="237" spans="1:6" s="3" customFormat="1" ht="19.5" customHeight="1" x14ac:dyDescent="0.25">
      <c r="A237" s="26" t="s">
        <v>5</v>
      </c>
      <c r="B237" s="48"/>
      <c r="C237" s="32">
        <f>C12+C28+C48+C52+C80+C93+C124+C144+C152+C172+C176+C180+C200+C216+C220+C228+C224+C232</f>
        <v>682552.29021000001</v>
      </c>
      <c r="D237" s="32">
        <f>D12+D28+D48+D52+D80+D93+D124+D144+D152+D172+D176+D180+D200+D216+D220+D228+D224+D232</f>
        <v>284367.70393000002</v>
      </c>
      <c r="E237" s="19"/>
      <c r="F237" s="20"/>
    </row>
    <row r="238" spans="1:6" x14ac:dyDescent="0.2">
      <c r="C238" s="51"/>
      <c r="D238" s="39"/>
      <c r="E238" s="18"/>
    </row>
    <row r="239" spans="1:6" x14ac:dyDescent="0.2">
      <c r="B239" s="16"/>
      <c r="C239" s="36"/>
      <c r="D239" s="36"/>
      <c r="E239" s="18"/>
    </row>
    <row r="240" spans="1:6" x14ac:dyDescent="0.2">
      <c r="C240" s="50"/>
      <c r="E240" s="18"/>
    </row>
    <row r="241" spans="3:5" x14ac:dyDescent="0.2">
      <c r="C241" s="36"/>
      <c r="D241" s="14"/>
      <c r="E241" s="18"/>
    </row>
    <row r="242" spans="3:5" x14ac:dyDescent="0.2">
      <c r="E242" s="18"/>
    </row>
    <row r="243" spans="3:5" x14ac:dyDescent="0.2">
      <c r="E243" s="18"/>
    </row>
    <row r="244" spans="3:5" x14ac:dyDescent="0.2">
      <c r="E244" s="18"/>
    </row>
    <row r="245" spans="3:5" x14ac:dyDescent="0.2">
      <c r="E245" s="18"/>
    </row>
    <row r="246" spans="3:5" x14ac:dyDescent="0.2">
      <c r="E246" s="18"/>
    </row>
    <row r="247" spans="3:5" x14ac:dyDescent="0.2">
      <c r="E247" s="18"/>
    </row>
    <row r="248" spans="3:5" x14ac:dyDescent="0.2">
      <c r="E248" s="18"/>
    </row>
    <row r="249" spans="3:5" x14ac:dyDescent="0.2">
      <c r="E249" s="18"/>
    </row>
    <row r="250" spans="3:5" x14ac:dyDescent="0.2">
      <c r="E250" s="18"/>
    </row>
    <row r="251" spans="3:5" x14ac:dyDescent="0.2">
      <c r="E251" s="18"/>
    </row>
    <row r="252" spans="3:5" x14ac:dyDescent="0.2">
      <c r="E252" s="18"/>
    </row>
    <row r="253" spans="3:5" x14ac:dyDescent="0.2">
      <c r="C253" s="2" t="s">
        <v>90</v>
      </c>
      <c r="E253" s="18"/>
    </row>
    <row r="254" spans="3:5" x14ac:dyDescent="0.2">
      <c r="E254" s="18"/>
    </row>
    <row r="255" spans="3:5" x14ac:dyDescent="0.2">
      <c r="E255" s="18"/>
    </row>
    <row r="256" spans="3:5" x14ac:dyDescent="0.2">
      <c r="E256" s="18"/>
    </row>
    <row r="257" spans="5:5" x14ac:dyDescent="0.2">
      <c r="E257" s="18"/>
    </row>
    <row r="258" spans="5:5" x14ac:dyDescent="0.2">
      <c r="E258" s="18"/>
    </row>
    <row r="259" spans="5:5" x14ac:dyDescent="0.2">
      <c r="E259" s="18"/>
    </row>
    <row r="260" spans="5:5" x14ac:dyDescent="0.2">
      <c r="E260" s="18"/>
    </row>
    <row r="261" spans="5:5" x14ac:dyDescent="0.2">
      <c r="E261" s="18"/>
    </row>
    <row r="262" spans="5:5" x14ac:dyDescent="0.2">
      <c r="E262" s="18"/>
    </row>
    <row r="263" spans="5:5" x14ac:dyDescent="0.2">
      <c r="E263" s="18"/>
    </row>
    <row r="264" spans="5:5" x14ac:dyDescent="0.2">
      <c r="E264" s="18"/>
    </row>
    <row r="265" spans="5:5" x14ac:dyDescent="0.2">
      <c r="E265" s="18"/>
    </row>
    <row r="266" spans="5:5" x14ac:dyDescent="0.2">
      <c r="E266" s="18"/>
    </row>
    <row r="267" spans="5:5" x14ac:dyDescent="0.2">
      <c r="E267" s="18"/>
    </row>
    <row r="268" spans="5:5" x14ac:dyDescent="0.2">
      <c r="E268" s="18"/>
    </row>
    <row r="269" spans="5:5" x14ac:dyDescent="0.2">
      <c r="E269" s="18"/>
    </row>
    <row r="270" spans="5:5" x14ac:dyDescent="0.2">
      <c r="E270" s="18"/>
    </row>
    <row r="271" spans="5:5" x14ac:dyDescent="0.2">
      <c r="E271" s="18"/>
    </row>
    <row r="272" spans="5:5" x14ac:dyDescent="0.2">
      <c r="E272" s="18"/>
    </row>
  </sheetData>
  <mergeCells count="6">
    <mergeCell ref="A6:D6"/>
    <mergeCell ref="A5:D5"/>
    <mergeCell ref="C4:D4"/>
    <mergeCell ref="C1:D1"/>
    <mergeCell ref="C2:D2"/>
    <mergeCell ref="C3:D3"/>
  </mergeCells>
  <phoneticPr fontId="0" type="noConversion"/>
  <pageMargins left="0.78740157480314965" right="0" top="0.39370078740157483" bottom="0.39370078740157483" header="0.39370078740157483" footer="0.51181102362204722"/>
  <pageSetup paperSize="9" firstPageNumber="4294967295" fitToHeight="0" orientation="portrait" cellComments="asDisplayed" r:id="rId1"/>
  <headerFooter differentFirst="1" alignWithMargins="0">
    <oddHeader>&amp;R&amp;P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Зверева Ирина Викторовна</dc:creator>
  <cp:lastModifiedBy>Polina</cp:lastModifiedBy>
  <cp:lastPrinted>2019-07-16T04:26:28Z</cp:lastPrinted>
  <dcterms:created xsi:type="dcterms:W3CDTF">2014-10-06T23:30:42Z</dcterms:created>
  <dcterms:modified xsi:type="dcterms:W3CDTF">2019-07-19T05:21:31Z</dcterms:modified>
</cp:coreProperties>
</file>